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CEX\Uniform\Reports\CENTRAL\Lucy Applications\137227 Plot D GJS\"/>
    </mc:Choice>
  </mc:AlternateContent>
  <xr:revisionPtr revIDLastSave="0" documentId="8_{AD8AC4AD-1C51-425C-9391-91F1FC293804}" xr6:coauthVersionLast="47" xr6:coauthVersionMax="47" xr10:uidLastSave="{00000000-0000-0000-0000-000000000000}"/>
  <bookViews>
    <workbookView xWindow="-19310" yWindow="440" windowWidth="19420" windowHeight="10300" xr2:uid="{00000000-000D-0000-FFFF-FFFF00000000}"/>
  </bookViews>
  <sheets>
    <sheet name="Max Contribu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9" i="1"/>
  <c r="F4" i="1" l="1"/>
  <c r="C3" i="1" s="1"/>
  <c r="C4" i="1" l="1"/>
  <c r="C12" i="1" l="1"/>
  <c r="C13" i="1" l="1"/>
</calcChain>
</file>

<file path=xl/sharedStrings.xml><?xml version="1.0" encoding="utf-8"?>
<sst xmlns="http://schemas.openxmlformats.org/spreadsheetml/2006/main" count="12" uniqueCount="12">
  <si>
    <t>Average market price per unit</t>
  </si>
  <si>
    <t>Total Residential GDV</t>
  </si>
  <si>
    <t>Affordable price per unit</t>
  </si>
  <si>
    <t>Average Unit Price</t>
  </si>
  <si>
    <t>Total number of units</t>
  </si>
  <si>
    <t>Private Units</t>
  </si>
  <si>
    <t>Affordable Units</t>
  </si>
  <si>
    <t>No. Affordable (Valuation)</t>
  </si>
  <si>
    <t>Commuted Sum</t>
  </si>
  <si>
    <t>Plus 5%</t>
  </si>
  <si>
    <t>Total Commuted Sum</t>
  </si>
  <si>
    <t>All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</si>
</sst>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44" formatCode="_-&quot;£&quot;* #,##0.00_-;\-&quot;£&quot;* #,##0.00_-;_-&quot;£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6" fontId="0" fillId="0" borderId="1" xfId="0" applyNumberFormat="1" applyBorder="1"/>
    <xf numFmtId="44" fontId="1" fillId="2" borderId="0" xfId="0" applyNumberFormat="1" applyFont="1" applyFill="1"/>
    <xf numFmtId="6" fontId="1" fillId="2" borderId="0" xfId="0" applyNumberFormat="1" applyFont="1" applyFill="1"/>
    <xf numFmtId="3" fontId="0" fillId="0" borderId="1" xfId="0" applyNumberFormat="1" applyBorder="1"/>
    <xf numFmtId="2" fontId="0" fillId="0" borderId="1" xfId="0" applyNumberFormat="1" applyBorder="1"/>
    <xf numFmtId="0" fontId="1" fillId="0" borderId="2" xfId="0" applyFont="1" applyBorder="1"/>
    <xf numFmtId="6" fontId="1" fillId="0" borderId="2" xfId="0" applyNumberFormat="1" applyFont="1" applyBorder="1"/>
    <xf numFmtId="3" fontId="0" fillId="0" borderId="0" xfId="0" applyNumberFormat="1"/>
    <xf numFmtId="6" fontId="0" fillId="0" borderId="0" xfId="0" applyNumberFormat="1"/>
    <xf numFmtId="6" fontId="1" fillId="0" borderId="0" xfId="0" applyNumberFormat="1" applyFont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18</xdr:col>
      <xdr:colOff>324954</xdr:colOff>
      <xdr:row>33</xdr:row>
      <xdr:rowOff>170690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69B0C9-5B90-4878-8EA3-7CE175C06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5725" y="361950"/>
          <a:ext cx="6411429" cy="577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tabSelected="1" workbookViewId="0">
      <selection activeCell="D18" sqref="D18"/>
    </sheetView>
  </sheetViews>
  <sheetFormatPr defaultRowHeight="15" x14ac:dyDescent="0.25"/>
  <cols>
    <col min="2" max="2" width="27.85546875" bestFit="1" customWidth="1"/>
    <col min="3" max="3" width="13.85546875" bestFit="1" customWidth="1"/>
    <col min="5" max="5" width="22.85546875" customWidth="1"/>
    <col min="6" max="6" width="12.140625" bestFit="1" customWidth="1"/>
  </cols>
  <sheetData>
    <row r="2" spans="2:7" x14ac:dyDescent="0.25">
      <c r="B2" s="1" t="s">
        <v>11</v>
      </c>
    </row>
    <row r="3" spans="2:7" x14ac:dyDescent="0.25">
      <c r="B3" s="2" t="s">
        <v>0</v>
      </c>
      <c r="C3" s="3">
        <f>F4</f>
        <v>494439.25233644858</v>
      </c>
      <c r="E3" s="4" t="s">
        <v>1</v>
      </c>
      <c r="F3" s="5">
        <v>317430000</v>
      </c>
    </row>
    <row r="4" spans="2:7" x14ac:dyDescent="0.25">
      <c r="B4" s="2" t="s">
        <v>2</v>
      </c>
      <c r="C4" s="3">
        <f>C3*0.6</f>
        <v>296663.55140186916</v>
      </c>
      <c r="E4" s="4" t="s">
        <v>3</v>
      </c>
      <c r="F4" s="5">
        <f>F3/C5</f>
        <v>494439.25233644858</v>
      </c>
    </row>
    <row r="5" spans="2:7" x14ac:dyDescent="0.25">
      <c r="B5" s="2" t="s">
        <v>4</v>
      </c>
      <c r="C5" s="6">
        <v>642</v>
      </c>
    </row>
    <row r="6" spans="2:7" x14ac:dyDescent="0.25">
      <c r="B6" s="2" t="s">
        <v>5</v>
      </c>
      <c r="C6" s="6">
        <v>514</v>
      </c>
      <c r="G6" s="11"/>
    </row>
    <row r="7" spans="2:7" x14ac:dyDescent="0.25">
      <c r="B7" s="2" t="s">
        <v>6</v>
      </c>
      <c r="C7" s="13">
        <v>128</v>
      </c>
    </row>
    <row r="9" spans="2:7" x14ac:dyDescent="0.25">
      <c r="B9" t="s">
        <v>7</v>
      </c>
      <c r="C9" s="7">
        <f>C5/C6*C5-C5</f>
        <v>159.87548638132296</v>
      </c>
    </row>
    <row r="11" spans="2:7" x14ac:dyDescent="0.25">
      <c r="B11" t="s">
        <v>8</v>
      </c>
      <c r="C11" s="11">
        <f>(C3-C4)*C9</f>
        <v>31619486.381322954</v>
      </c>
      <c r="D11" s="11"/>
      <c r="E11" s="11"/>
    </row>
    <row r="12" spans="2:7" x14ac:dyDescent="0.25">
      <c r="B12" t="s">
        <v>9</v>
      </c>
      <c r="C12" s="11">
        <f>C11*0.05</f>
        <v>1580974.3190661478</v>
      </c>
      <c r="D12" s="11"/>
      <c r="E12" s="11"/>
    </row>
    <row r="13" spans="2:7" x14ac:dyDescent="0.25">
      <c r="B13" s="8" t="s">
        <v>10</v>
      </c>
      <c r="C13" s="9">
        <f>C11+C12</f>
        <v>33200460.700389102</v>
      </c>
      <c r="D13" s="10"/>
      <c r="E13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Contribution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Alcroft</dc:creator>
  <cp:lastModifiedBy>Lucy Harrison</cp:lastModifiedBy>
  <dcterms:created xsi:type="dcterms:W3CDTF">2015-06-05T18:17:20Z</dcterms:created>
  <dcterms:modified xsi:type="dcterms:W3CDTF">2026-09-10T10:35:10Z</dcterms:modified>
</cp:coreProperties>
</file>