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J:\Manchester\2025\250364\Design\Sustainability\Planning Report and Appendices\"/>
    </mc:Choice>
  </mc:AlternateContent>
  <xr:revisionPtr revIDLastSave="0" documentId="13_ncr:1_{FBB0807C-A7B7-4876-BADE-4168894BA575}" xr6:coauthVersionLast="47" xr6:coauthVersionMax="47" xr10:uidLastSave="{00000000-0000-0000-0000-000000000000}"/>
  <bookViews>
    <workbookView xWindow="-120" yWindow="-120" windowWidth="29040" windowHeight="17520" tabRatio="854" activeTab="2" xr2:uid="{FEEB3C12-4D01-45AB-B75F-E4C3A97355B9}"/>
  </bookViews>
  <sheets>
    <sheet name="Intro" sheetId="12" r:id="rId1"/>
    <sheet name="Non-Resi - 100-999m2" sheetId="6" r:id="rId2"/>
    <sheet name="Non-Resi - +1000m2" sheetId="10" r:id="rId3"/>
  </sheets>
  <definedNames>
    <definedName name="_xlnm.Print_Area" localSheetId="0">Intro!$B$2:$E$7</definedName>
    <definedName name="_xlnm.Print_Area" localSheetId="2">'Non-Resi - +1000m2'!$A$1:$E$47</definedName>
    <definedName name="_xlnm.Print_Area" localSheetId="1">'Non-Resi - 100-999m2'!$A$1:$E$35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6" l="1"/>
  <c r="E14" i="6"/>
  <c r="F14" i="10"/>
  <c r="E14" i="10"/>
  <c r="F25" i="6"/>
  <c r="F26" i="6"/>
  <c r="F27" i="6"/>
  <c r="E25" i="6"/>
  <c r="E26" i="6"/>
  <c r="E27" i="6"/>
  <c r="F26" i="10"/>
  <c r="F25" i="10" s="1"/>
  <c r="E25" i="10"/>
  <c r="E26" i="10"/>
  <c r="G27" i="10"/>
  <c r="F27" i="10"/>
  <c r="E27" i="10"/>
</calcChain>
</file>

<file path=xl/sharedStrings.xml><?xml version="1.0" encoding="utf-8"?>
<sst xmlns="http://schemas.openxmlformats.org/spreadsheetml/2006/main" count="224" uniqueCount="95">
  <si>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</si>
  <si>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</si>
  <si>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</si>
  <si>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</si>
  <si>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</si>
  <si>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t>Version 1.0</t>
  </si>
  <si>
    <t>Project Name:</t>
  </si>
  <si>
    <t>Application ref:</t>
  </si>
  <si>
    <t>Date:</t>
  </si>
  <si>
    <t>Ref. name</t>
  </si>
  <si>
    <t>Target values</t>
  </si>
  <si>
    <t>Minimise energy 
demand</t>
  </si>
  <si>
    <t>≤ 2</t>
  </si>
  <si>
    <t>≤ 0.15</t>
  </si>
  <si>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</si>
  <si>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</si>
  <si>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xml:space="preserve"> - </t>
  </si>
  <si>
    <t>Use 
renewable energy</t>
  </si>
  <si>
    <t>PV footprint area (% of ground floor space)</t>
  </si>
  <si>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</si>
  <si>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</si>
  <si>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</si>
  <si>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</si>
  <si>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</si>
  <si>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</si>
  <si>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 xml:space="preserve">Minimise embodied carbon </t>
  </si>
  <si>
    <t>Building 1</t>
  </si>
  <si>
    <t>Building 2</t>
  </si>
  <si>
    <t>Building 3</t>
  </si>
  <si>
    <t>Building 4</t>
  </si>
  <si>
    <t>Building 5</t>
  </si>
  <si>
    <r>
      <t>Space heating demand (kWh/m</t>
    </r>
    <r>
      <rPr>
        <b/>
        <vertAlign val="superscript"/>
        <sz val="11"/>
        <color theme="1"/>
        <rFont val="Arial"/>
        <family val="2"/>
      </rPr>
      <t>2</t>
    </r>
    <r>
      <rPr>
        <b/>
        <sz val="11"/>
        <color theme="1"/>
        <rFont val="Arial"/>
        <family val="2"/>
      </rPr>
      <t>GIA/yr)</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</si>
  <si>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</si>
  <si>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</si>
  <si>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</si>
  <si>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</si>
  <si>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</si>
  <si>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</si>
  <si>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</si>
  <si>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t xml:space="preserve"> </t>
  </si>
  <si>
    <t xml:space="preserve">Calculation methodology used to calculate energy use intensity and confirmation that this covers all homes/blocks </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</si>
  <si>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</si>
  <si>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</si>
  <si>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</si>
  <si>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</si>
  <si>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r>
      <t xml:space="preserve">Confirmation </t>
    </r>
    <r>
      <rPr>
        <sz val="11"/>
        <color theme="1"/>
        <rFont val="Arial"/>
        <family val="2"/>
      </rPr>
      <t>that a summary of the efforts made to design a lean, low carbon structure and building design has been submitted?</t>
    </r>
  </si>
  <si>
    <t xml:space="preserve"> + </t>
  </si>
  <si>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</si>
  <si>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</si>
  <si>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</si>
  <si>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</si>
  <si>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</si>
  <si>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</si>
  <si>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</si>
  <si>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</si>
  <si>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</si>
  <si>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</si>
  <si>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</si>
  <si>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</si>
  <si>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</si>
  <si>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</si>
  <si>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</si>
  <si>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Area (m</t>
    </r>
    <r>
      <rPr>
        <i/>
        <vertAlign val="superscript"/>
        <sz val="11"/>
        <color theme="1"/>
        <rFont val="Arial"/>
        <family val="2"/>
      </rPr>
      <t>2</t>
    </r>
    <r>
      <rPr>
        <i/>
        <sz val="11"/>
        <color theme="1"/>
        <rFont val="Arial"/>
        <family val="2"/>
      </rPr>
      <t>GIA)</t>
    </r>
  </si>
  <si>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</si>
  <si>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</si>
  <si>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</si>
  <si>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</si>
  <si>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</si>
  <si>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</si>
  <si>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</si>
  <si>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</si>
  <si>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</si>
  <si>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</si>
  <si>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</si>
  <si>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</si>
  <si>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A5</t>
  </si>
  <si>
    <t>A7</t>
  </si>
  <si>
    <t>A1</t>
  </si>
  <si>
    <t>A2</t>
  </si>
  <si>
    <t>E1</t>
  </si>
  <si>
    <t>No</t>
  </si>
  <si>
    <t>Shell &amp; Core</t>
  </si>
  <si>
    <t>Electric - ASHP SCOP &gt;3.5</t>
  </si>
  <si>
    <t>Electric - ASHP Enabled</t>
  </si>
  <si>
    <t>Electric - Panel Heaters</t>
  </si>
  <si>
    <t>N/A</t>
  </si>
  <si>
    <t>&gt;3.5</t>
  </si>
  <si>
    <t>&lt;100</t>
  </si>
  <si>
    <t>&lt;150</t>
  </si>
  <si>
    <t>-</t>
  </si>
  <si>
    <t>Concrete</t>
  </si>
  <si>
    <t>Steel</t>
  </si>
  <si>
    <t>Kingspan Cladding</t>
  </si>
  <si>
    <t>Aluminium Cladding</t>
  </si>
  <si>
    <t>Mix Manchester Phase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</si>
</sst>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sz val="11"/>
      <name val="Arial"/>
      <family val="2"/>
    </font>
    <font>
      <i/>
      <vertAlign val="superscript"/>
      <sz val="11"/>
      <color theme="1"/>
      <name val="Arial"/>
      <family val="2"/>
    </font>
    <font>
      <sz val="12"/>
      <color theme="1"/>
      <name val="Arial"/>
      <family val="2"/>
    </font>
    <font>
      <i/>
      <sz val="12"/>
      <color theme="1"/>
      <name val="Arial"/>
      <family val="2"/>
    </font>
    <font>
      <i/>
      <vertAlign val="superscript"/>
      <sz val="12"/>
      <color theme="1"/>
      <name val="Arial"/>
      <family val="2"/>
    </font>
    <font>
      <sz val="14"/>
      <color theme="1"/>
      <name val="Arial"/>
      <family val="2"/>
    </font>
  </fonts>
  <fills count="24">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56">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bottom style="thin">
        <color indexed="64"/>
      </bottom>
      <diagonal/>
    </border>
    <border>
      <left/>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153">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21" borderId="42" xfId="0" applyFont="1" applyFill="1" applyBorder="1" applyAlignment="1" applyProtection="1">
      <alignment horizontal="center" vertical="center" wrapText="1"/>
      <protection locked="0"/>
    </xf>
    <xf numFmtId="0" fontId="1" fillId="0" borderId="0" xfId="0" applyFont="1"/>
    <xf numFmtId="0" fontId="16"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1" xfId="0" applyFont="1" applyBorder="1" applyAlignment="1">
      <alignment horizontal="right" vertical="center"/>
    </xf>
    <xf numFmtId="0" fontId="11" fillId="0" borderId="16"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1" fillId="0" borderId="39" xfId="0" applyFont="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19"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18"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19" fillId="23" borderId="4"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5" xfId="0" applyFont="1" applyFill="1" applyBorder="1" applyAlignment="1">
      <alignment horizontal="center" vertical="center" wrapText="1"/>
    </xf>
    <xf numFmtId="0" fontId="4" fillId="11" borderId="43" xfId="0" applyFont="1" applyFill="1" applyBorder="1" applyAlignment="1">
      <alignment horizontal="left" vertical="center" wrapText="1" indent="1"/>
    </xf>
    <xf numFmtId="0" fontId="18" fillId="11" borderId="15" xfId="0" applyFont="1" applyFill="1" applyBorder="1" applyAlignment="1">
      <alignment horizontal="center" vertical="center" wrapText="1"/>
    </xf>
    <xf numFmtId="0" fontId="11" fillId="0" borderId="0" xfId="0" applyFont="1" applyAlignment="1">
      <alignment wrapText="1"/>
    </xf>
    <xf numFmtId="0" fontId="25" fillId="0" borderId="51" xfId="0" applyFont="1" applyBorder="1" applyAlignment="1" applyProtection="1">
      <alignment horizontal="center" vertical="center" wrapText="1"/>
      <protection locked="0"/>
    </xf>
    <xf numFmtId="0" fontId="25" fillId="0" borderId="53" xfId="0" applyFont="1" applyBorder="1" applyAlignment="1" applyProtection="1">
      <alignment horizontal="center" vertical="center" wrapText="1"/>
      <protection locked="0"/>
    </xf>
    <xf numFmtId="0" fontId="25" fillId="0" borderId="29" xfId="0" applyFont="1" applyBorder="1" applyAlignment="1" applyProtection="1">
      <alignment horizontal="center" vertical="center" wrapText="1"/>
      <protection locked="0"/>
    </xf>
    <xf numFmtId="0" fontId="25" fillId="0" borderId="30" xfId="0" applyFont="1" applyBorder="1" applyAlignment="1" applyProtection="1">
      <alignment horizontal="center" vertical="center" wrapText="1"/>
      <protection locked="0"/>
    </xf>
    <xf numFmtId="0" fontId="25" fillId="0" borderId="31" xfId="0" applyFont="1" applyBorder="1" applyAlignment="1" applyProtection="1">
      <alignment horizontal="center" vertical="center"/>
      <protection locked="0"/>
    </xf>
    <xf numFmtId="0" fontId="1" fillId="0" borderId="23" xfId="0" applyFont="1" applyBorder="1" applyAlignment="1" applyProtection="1">
      <alignment horizontal="center" vertical="center" wrapText="1"/>
      <protection locked="0"/>
    </xf>
    <xf numFmtId="0" fontId="1" fillId="0" borderId="24" xfId="0" applyFont="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19"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5" xfId="0" applyFont="1" applyBorder="1" applyAlignment="1" applyProtection="1">
      <alignment horizontal="center" vertical="center" wrapText="1"/>
      <protection locked="0"/>
    </xf>
    <xf numFmtId="0" fontId="1" fillId="0" borderId="36" xfId="0" applyFont="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23" xfId="0" applyFont="1" applyBorder="1" applyAlignment="1" applyProtection="1">
      <alignment horizontal="center" vertical="center"/>
      <protection locked="0"/>
    </xf>
    <xf numFmtId="0" fontId="1" fillId="0" borderId="24"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4" fillId="21" borderId="33" xfId="0" applyFont="1" applyFill="1" applyBorder="1" applyAlignment="1" applyProtection="1">
      <alignment horizontal="center" vertical="center" wrapText="1"/>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1" fillId="0" borderId="28" xfId="0" applyFont="1" applyBorder="1" applyAlignment="1" applyProtection="1">
      <alignment horizontal="center" vertical="center"/>
      <protection locked="0"/>
    </xf>
    <xf numFmtId="0" fontId="1" fillId="0" borderId="55" xfId="0" applyFont="1" applyBorder="1" applyAlignment="1" applyProtection="1">
      <alignment horizontal="center" vertical="center"/>
      <protection locked="0"/>
    </xf>
    <xf numFmtId="0" fontId="1" fillId="0" borderId="49" xfId="0" applyFont="1" applyBorder="1" applyAlignment="1" applyProtection="1">
      <alignment horizontal="center" vertical="center"/>
      <protection locked="0"/>
    </xf>
    <xf numFmtId="0" fontId="1" fillId="0" borderId="50" xfId="0" applyFont="1" applyBorder="1" applyAlignment="1" applyProtection="1">
      <alignment horizontal="center" vertical="center"/>
      <protection locked="0"/>
    </xf>
    <xf numFmtId="0" fontId="25" fillId="0" borderId="31" xfId="0" applyFont="1" applyBorder="1" applyAlignment="1" applyProtection="1">
      <alignment horizontal="center" vertical="center" wrapText="1"/>
      <protection locked="0"/>
    </xf>
    <xf numFmtId="0" fontId="15" fillId="0" borderId="22" xfId="0" applyFont="1" applyBorder="1" applyAlignment="1" applyProtection="1">
      <alignment horizontal="center" vertical="center" wrapText="1"/>
      <protection locked="0"/>
    </xf>
    <xf numFmtId="0" fontId="1" fillId="16" borderId="46" xfId="0" applyFont="1" applyFill="1" applyBorder="1" applyAlignment="1" applyProtection="1">
      <alignment horizontal="center" vertical="center" wrapText="1"/>
      <protection locked="0"/>
    </xf>
    <xf numFmtId="0" fontId="1" fillId="16" borderId="47" xfId="0" applyFont="1" applyFill="1" applyBorder="1" applyAlignment="1" applyProtection="1">
      <alignment horizontal="center" vertical="center" wrapText="1"/>
      <protection locked="0"/>
    </xf>
    <xf numFmtId="0" fontId="1" fillId="16" borderId="48" xfId="0" applyFont="1" applyFill="1" applyBorder="1" applyAlignment="1" applyProtection="1">
      <alignment horizontal="center" vertical="center" wrapText="1"/>
      <protection locked="0"/>
    </xf>
    <xf numFmtId="0" fontId="1" fillId="16" borderId="17" xfId="0" applyFont="1" applyFill="1" applyBorder="1" applyAlignment="1" applyProtection="1">
      <alignment horizontal="center" vertical="center" wrapText="1"/>
      <protection locked="0"/>
    </xf>
    <xf numFmtId="0" fontId="1" fillId="16" borderId="18" xfId="0" applyFont="1" applyFill="1" applyBorder="1" applyAlignment="1" applyProtection="1">
      <alignment horizontal="center" vertical="center" wrapText="1"/>
      <protection locked="0"/>
    </xf>
    <xf numFmtId="0" fontId="1" fillId="16" borderId="19" xfId="0" applyFont="1" applyFill="1" applyBorder="1" applyAlignment="1" applyProtection="1">
      <alignment horizontal="center" vertical="center" wrapText="1"/>
      <protection locked="0"/>
    </xf>
    <xf numFmtId="0" fontId="1" fillId="17" borderId="32" xfId="0" applyFont="1" applyFill="1" applyBorder="1" applyAlignment="1" applyProtection="1">
      <alignment horizontal="center" vertical="center" wrapText="1"/>
      <protection locked="0"/>
    </xf>
    <xf numFmtId="0" fontId="1" fillId="17" borderId="33" xfId="0" applyFont="1" applyFill="1" applyBorder="1" applyAlignment="1" applyProtection="1">
      <alignment horizontal="center" vertical="center" wrapText="1"/>
      <protection locked="0"/>
    </xf>
    <xf numFmtId="0" fontId="1" fillId="17" borderId="34" xfId="0" applyFont="1" applyFill="1" applyBorder="1" applyAlignment="1" applyProtection="1">
      <alignment horizontal="center" vertical="center" wrapText="1"/>
      <protection locked="0"/>
    </xf>
    <xf numFmtId="0" fontId="1" fillId="19" borderId="17" xfId="0" applyFont="1" applyFill="1" applyBorder="1" applyAlignment="1" applyProtection="1">
      <alignment horizontal="center" vertical="center" wrapText="1"/>
      <protection locked="0"/>
    </xf>
    <xf numFmtId="0" fontId="1" fillId="19" borderId="18"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8" borderId="17" xfId="0" applyFont="1" applyFill="1" applyBorder="1" applyAlignment="1" applyProtection="1">
      <alignment horizontal="center" vertical="center" wrapText="1"/>
      <protection locked="0"/>
    </xf>
    <xf numFmtId="0" fontId="1" fillId="18" borderId="18" xfId="0" applyFont="1" applyFill="1" applyBorder="1" applyAlignment="1" applyProtection="1">
      <alignment horizontal="center" vertical="center" wrapText="1"/>
      <protection locked="0"/>
    </xf>
    <xf numFmtId="0" fontId="1" fillId="18" borderId="19" xfId="0" applyFont="1" applyFill="1" applyBorder="1" applyAlignment="1" applyProtection="1">
      <alignment horizontal="center" vertical="center" wrapText="1"/>
      <protection locked="0"/>
    </xf>
    <xf numFmtId="0" fontId="1" fillId="20" borderId="17" xfId="0" applyFont="1" applyFill="1" applyBorder="1" applyAlignment="1" applyProtection="1">
      <alignment horizontal="center" vertical="center" wrapText="1"/>
      <protection locked="0"/>
    </xf>
    <xf numFmtId="0" fontId="1" fillId="20" borderId="18"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25" fillId="0" borderId="54" xfId="0" applyFont="1" applyBorder="1" applyAlignment="1" applyProtection="1">
      <alignment horizontal="center" vertical="center" wrapText="1"/>
      <protection locked="0"/>
    </xf>
    <xf numFmtId="0" fontId="1" fillId="21" borderId="17" xfId="0" applyFont="1" applyFill="1" applyBorder="1" applyAlignment="1" applyProtection="1">
      <alignment horizontal="center" vertical="center" wrapText="1"/>
      <protection locked="0"/>
    </xf>
    <xf numFmtId="0" fontId="1" fillId="21" borderId="18"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2" borderId="32" xfId="0" applyFont="1" applyFill="1" applyBorder="1" applyAlignment="1" applyProtection="1">
      <alignment horizontal="center" vertical="center" wrapText="1"/>
      <protection locked="0"/>
    </xf>
    <xf numFmtId="0" fontId="1" fillId="22" borderId="33" xfId="0" applyFont="1" applyFill="1" applyBorder="1" applyAlignment="1" applyProtection="1">
      <alignment horizontal="center" vertical="center" wrapText="1"/>
      <protection locked="0"/>
    </xf>
    <xf numFmtId="0" fontId="1" fillId="22" borderId="34" xfId="0" applyFont="1" applyFill="1" applyBorder="1" applyAlignment="1" applyProtection="1">
      <alignment horizontal="center" vertical="center" wrapText="1"/>
      <protection locked="0"/>
    </xf>
    <xf numFmtId="0" fontId="15" fillId="0" borderId="44" xfId="0" applyFont="1" applyBorder="1" applyAlignment="1">
      <alignment horizontal="center" vertical="center" wrapText="1"/>
    </xf>
    <xf numFmtId="0" fontId="4" fillId="3" borderId="2" xfId="0" applyFont="1" applyFill="1" applyBorder="1" applyAlignment="1">
      <alignment horizontal="left" vertical="center" wrapText="1" indent="1"/>
    </xf>
    <xf numFmtId="0" fontId="18" fillId="3" borderId="5" xfId="0" applyFont="1" applyFill="1" applyBorder="1" applyAlignment="1">
      <alignment horizontal="center" vertical="center" wrapText="1"/>
    </xf>
    <xf numFmtId="0" fontId="2" fillId="0" borderId="9" xfId="0" applyFont="1" applyBorder="1" applyAlignment="1">
      <alignment horizontal="left" vertical="center" wrapText="1" indent="2"/>
    </xf>
    <xf numFmtId="0" fontId="19" fillId="23" borderId="10" xfId="0" applyFont="1" applyFill="1" applyBorder="1" applyAlignment="1">
      <alignment horizontal="center" vertical="center" wrapText="1"/>
    </xf>
    <xf numFmtId="0" fontId="2" fillId="0" borderId="11" xfId="0" applyFont="1" applyBorder="1" applyAlignment="1">
      <alignment horizontal="left" vertical="center" wrapText="1" indent="2"/>
    </xf>
    <xf numFmtId="0" fontId="19" fillId="23"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19" fillId="23" borderId="13" xfId="0" applyFont="1" applyFill="1" applyBorder="1" applyAlignment="1">
      <alignment horizontal="center" vertical="center" wrapText="1"/>
    </xf>
    <xf numFmtId="0" fontId="4" fillId="7" borderId="15" xfId="0" applyFont="1" applyFill="1" applyBorder="1" applyAlignment="1">
      <alignment horizontal="left" vertical="center" wrapText="1" indent="1"/>
    </xf>
    <xf numFmtId="0" fontId="2" fillId="0" borderId="7" xfId="0" applyFont="1" applyBorder="1" applyAlignment="1">
      <alignment horizontal="left" vertical="center" wrapText="1" indent="2"/>
    </xf>
    <xf numFmtId="0" fontId="19" fillId="23"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18" fillId="9"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0" fillId="23" borderId="12" xfId="0" applyFont="1" applyFill="1" applyBorder="1" applyAlignment="1">
      <alignment horizontal="center" vertical="center" wrapText="1"/>
    </xf>
    <xf numFmtId="0" fontId="12" fillId="0" borderId="11" xfId="0" applyFont="1" applyBorder="1" applyAlignment="1">
      <alignment horizontal="left" vertical="center" wrapText="1" indent="3"/>
    </xf>
    <xf numFmtId="0" fontId="12" fillId="0" borderId="16" xfId="0" applyFont="1" applyBorder="1" applyAlignment="1">
      <alignment horizontal="left" vertical="center" wrapText="1" indent="3"/>
    </xf>
    <xf numFmtId="0" fontId="20" fillId="23" borderId="13" xfId="0" applyFont="1" applyFill="1" applyBorder="1" applyAlignment="1">
      <alignment horizontal="center" vertical="center" wrapText="1"/>
    </xf>
    <xf numFmtId="0" fontId="1" fillId="0" borderId="38" xfId="0" applyFont="1" applyBorder="1" applyAlignment="1">
      <alignment horizontal="center" vertical="center" wrapText="1"/>
    </xf>
    <xf numFmtId="0" fontId="2" fillId="0" borderId="16"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18" fillId="14" borderId="5" xfId="0" applyFont="1" applyFill="1" applyBorder="1" applyAlignment="1">
      <alignment horizontal="center" vertical="center" wrapText="1"/>
    </xf>
    <xf numFmtId="0" fontId="12" fillId="0" borderId="52"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18" fillId="11" borderId="5" xfId="0" applyFont="1" applyFill="1" applyBorder="1" applyAlignment="1">
      <alignment horizontal="center" vertical="center" wrapText="1"/>
    </xf>
    <xf numFmtId="0" fontId="12" fillId="0" borderId="9" xfId="0" applyFont="1" applyBorder="1" applyAlignment="1">
      <alignment horizontal="left" vertical="center" wrapText="1" indent="2"/>
    </xf>
    <xf numFmtId="0" fontId="20" fillId="23" borderId="10" xfId="0" applyFont="1" applyFill="1" applyBorder="1" applyAlignment="1">
      <alignment horizontal="center" vertical="center" wrapText="1"/>
    </xf>
    <xf numFmtId="0" fontId="12" fillId="0" borderId="11" xfId="0" applyFont="1" applyBorder="1" applyAlignment="1">
      <alignment horizontal="left" vertical="center" wrapText="1" indent="4"/>
    </xf>
    <xf numFmtId="0" fontId="20" fillId="23" borderId="40" xfId="0" applyFont="1" applyFill="1" applyBorder="1" applyAlignment="1">
      <alignment horizontal="center" vertical="center" wrapText="1"/>
    </xf>
    <xf numFmtId="0" fontId="9" fillId="12" borderId="15" xfId="0" applyFont="1" applyFill="1" applyBorder="1" applyAlignment="1">
      <alignment horizontal="center" vertical="center" wrapText="1"/>
    </xf>
    <xf numFmtId="0" fontId="21" fillId="15" borderId="43" xfId="0" applyFont="1" applyFill="1" applyBorder="1" applyAlignment="1">
      <alignment horizontal="left" vertical="center" wrapText="1" indent="2"/>
    </xf>
    <xf numFmtId="0" fontId="22" fillId="15" borderId="15" xfId="0" applyFont="1" applyFill="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8" fillId="23" borderId="8" xfId="0" applyFont="1" applyFill="1" applyBorder="1" applyAlignment="1">
      <alignment horizontal="center" vertical="center" wrapText="1"/>
    </xf>
    <xf numFmtId="0" fontId="4" fillId="3" borderId="45" xfId="0" applyFont="1" applyFill="1" applyBorder="1" applyAlignment="1">
      <alignment horizontal="left" vertical="center" wrapText="1" indent="1"/>
    </xf>
    <xf numFmtId="0" fontId="18" fillId="3" borderId="45" xfId="0" applyFont="1" applyFill="1" applyBorder="1" applyAlignment="1">
      <alignment horizontal="center" vertical="center" wrapText="1"/>
    </xf>
    <xf numFmtId="0" fontId="24" fillId="7" borderId="15" xfId="0" applyFont="1" applyFill="1" applyBorder="1" applyAlignment="1">
      <alignment horizontal="center" vertical="center" wrapText="1"/>
    </xf>
    <xf numFmtId="0" fontId="15" fillId="0" borderId="22" xfId="0" applyFont="1" applyBorder="1" applyAlignment="1">
      <alignment horizontal="center" vertical="center" wrapText="1"/>
    </xf>
    <xf numFmtId="0" fontId="2" fillId="0" borderId="10" xfId="0" applyFont="1" applyBorder="1" applyAlignment="1">
      <alignment horizontal="left" vertical="center" wrapText="1" indent="2"/>
    </xf>
    <xf numFmtId="0" fontId="16"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19" fillId="0" borderId="0" xfId="0" applyFont="1" applyAlignment="1">
      <alignment horizontal="left" vertical="top"/>
    </xf>
    <xf numFmtId="14" fontId="1" fillId="0" borderId="0" xfId="0" applyNumberFormat="1" applyFont="1" applyAlignment="1" applyProtection="1">
      <alignment horizontal="left" vertical="center" wrapText="1"/>
      <protection locked="0"/>
    </xf>
    <xf numFmtId="0" fontId="16"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13" borderId="14"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4"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13" borderId="7" xfId="0" applyFont="1" applyFill="1" applyBorder="1" applyAlignment="1">
      <alignment horizontal="center" vertical="center" wrapText="1"/>
    </xf>
    <xf numFmtId="0" fontId="9" fillId="10" borderId="14"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4"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59550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zoomScale="90" zoomScaleNormal="82" workbookViewId="0">
      <selection activeCell="B9" sqref="B9:E9"/>
    </sheetView>
  </sheetViews>
  <sheetFormatPr defaultColWidth="9.140625" defaultRowHeight="14.25" x14ac:dyDescent="0.2"/>
  <cols>
    <col min="1" max="1" width="3" style="4" customWidth="1"/>
    <col min="2" max="2" width="13.42578125" style="4" customWidth="1"/>
    <col min="3" max="3" width="54.5703125" style="6" customWidth="1"/>
    <col min="4" max="4" width="14.140625" style="6" customWidth="1"/>
    <col min="5" max="5" width="13.85546875" style="4" customWidth="1"/>
    <col min="6" max="15" width="12.5703125" style="4" customWidth="1"/>
    <col min="16" max="16384" width="9.140625" style="4"/>
  </cols>
  <sheetData>
    <row r="2" spans="2:8" ht="61.5" customHeight="1" x14ac:dyDescent="0.3">
      <c r="B2" s="131" t="s">
        <v>0</v>
      </c>
      <c r="C2" s="131"/>
      <c r="D2" s="131"/>
      <c r="E2" s="5"/>
      <c r="F2" s="5"/>
      <c r="G2" s="5"/>
      <c r="H2" s="5"/>
    </row>
    <row r="4" spans="2:8" ht="18.75" customHeight="1" x14ac:dyDescent="0.2">
      <c r="B4" s="8"/>
      <c r="C4" s="2"/>
    </row>
    <row r="5" spans="2:8" ht="48.95" customHeight="1" x14ac:dyDescent="0.2">
      <c r="B5" s="132" t="s">
        <v>1</v>
      </c>
      <c r="C5" s="133"/>
      <c r="D5" s="133"/>
      <c r="E5" s="133"/>
    </row>
    <row r="6" spans="2:8" x14ac:dyDescent="0.2">
      <c r="B6" s="127"/>
      <c r="C6" s="128"/>
      <c r="D6" s="128"/>
      <c r="E6" s="128"/>
    </row>
    <row r="7" spans="2:8" ht="71.45" customHeight="1" x14ac:dyDescent="0.2">
      <c r="B7" s="132" t="s">
        <v>2</v>
      </c>
      <c r="C7" s="133"/>
      <c r="D7" s="133"/>
      <c r="E7" s="133"/>
    </row>
    <row r="9" spans="2:8" ht="159.94999999999999" customHeight="1" x14ac:dyDescent="0.2">
      <c r="B9" s="132" t="s">
        <v>3</v>
      </c>
      <c r="C9" s="133"/>
      <c r="D9" s="133"/>
      <c r="E9" s="133"/>
    </row>
    <row r="11" spans="2:8" ht="43.9" customHeight="1" x14ac:dyDescent="0.2">
      <c r="B11" s="132" t="s">
        <v>4</v>
      </c>
      <c r="C11" s="133"/>
      <c r="D11" s="133"/>
      <c r="E11" s="133"/>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election activeCell="C5" sqref="C5:C7"/>
    </sheetView>
  </sheetViews>
  <sheetFormatPr defaultColWidth="9.140625" defaultRowHeight="14.25" x14ac:dyDescent="0.2"/>
  <cols>
    <col min="1" max="1" width="3" style="4" customWidth="1"/>
    <col min="2" max="2" width="13.42578125" style="4" customWidth="1"/>
    <col min="3" max="3" width="54.5703125" style="6" customWidth="1"/>
    <col min="4" max="4" width="12.42578125" style="6" customWidth="1"/>
    <col min="5" max="16" width="12.5703125" style="4" customWidth="1"/>
    <col min="17" max="16384" width="9.140625" style="4"/>
  </cols>
  <sheetData>
    <row r="2" spans="1:10" ht="59.25" customHeight="1" x14ac:dyDescent="0.3">
      <c r="B2" s="131" t="s">
        <v>63</v>
      </c>
      <c r="C2" s="131"/>
      <c r="D2" s="131"/>
      <c r="E2" s="5"/>
      <c r="F2" s="5"/>
      <c r="G2" s="5"/>
      <c r="H2" s="5"/>
      <c r="I2" s="5"/>
    </row>
    <row r="3" spans="1:10" ht="11.65" customHeight="1" x14ac:dyDescent="0.3">
      <c r="B3" s="129" t="s">
        <v>5</v>
      </c>
      <c r="C3" s="126"/>
      <c r="D3" s="126"/>
      <c r="E3" s="5"/>
      <c r="F3" s="5"/>
      <c r="G3" s="5"/>
      <c r="H3" s="5"/>
    </row>
    <row r="5" spans="1:10" ht="18.75" customHeight="1" x14ac:dyDescent="0.2">
      <c r="B5" s="8" t="s">
        <v>6</v>
      </c>
      <c r="C5" s="2" t="s">
        <v>94</v>
      </c>
    </row>
    <row r="6" spans="1:10" ht="18.75" customHeight="1" x14ac:dyDescent="0.2">
      <c r="B6" s="8" t="s">
        <v>7</v>
      </c>
      <c r="C6" s="2"/>
    </row>
    <row r="7" spans="1:10" ht="18.75" customHeight="1" x14ac:dyDescent="0.2">
      <c r="B7" s="8" t="s">
        <v>8</v>
      </c>
      <c r="C7" s="130">
        <v>46087</v>
      </c>
    </row>
    <row r="8" spans="1:10" s="1" customFormat="1" ht="37.5" customHeight="1" x14ac:dyDescent="0.2">
      <c r="A8" s="4"/>
      <c r="B8" s="8"/>
      <c r="C8" s="9"/>
      <c r="D8" s="10" t="s">
        <v>9</v>
      </c>
      <c r="E8" s="29" t="s">
        <v>75</v>
      </c>
      <c r="F8" s="29" t="s">
        <v>76</v>
      </c>
      <c r="G8" s="29"/>
      <c r="H8" s="29"/>
      <c r="I8" s="29"/>
      <c r="J8" s="30"/>
    </row>
    <row r="9" spans="1:10" s="1" customFormat="1" ht="16.5" x14ac:dyDescent="0.2">
      <c r="A9" s="4"/>
      <c r="B9" s="4"/>
      <c r="C9" s="9"/>
      <c r="D9" s="11" t="s">
        <v>62</v>
      </c>
      <c r="E9" s="31">
        <v>950</v>
      </c>
      <c r="F9" s="33">
        <v>180</v>
      </c>
      <c r="G9" s="32"/>
      <c r="H9" s="33"/>
      <c r="I9" s="33"/>
      <c r="J9" s="57"/>
    </row>
    <row r="10" spans="1:10" s="1" customFormat="1" ht="37.9" customHeight="1" thickBot="1" x14ac:dyDescent="0.25">
      <c r="A10" s="4"/>
      <c r="B10" s="12"/>
      <c r="C10" s="13"/>
      <c r="D10" s="120" t="s">
        <v>10</v>
      </c>
      <c r="E10" s="84" t="s">
        <v>26</v>
      </c>
      <c r="F10" s="124" t="s">
        <v>27</v>
      </c>
      <c r="G10" s="124" t="s">
        <v>28</v>
      </c>
      <c r="H10" s="124" t="s">
        <v>29</v>
      </c>
      <c r="I10" s="58" t="s">
        <v>30</v>
      </c>
      <c r="J10" s="58" t="s">
        <v>64</v>
      </c>
    </row>
    <row r="11" spans="1:10" s="1" customFormat="1" ht="21" customHeight="1" x14ac:dyDescent="0.2">
      <c r="A11" s="7"/>
      <c r="B11" s="136" t="s">
        <v>11</v>
      </c>
      <c r="C11" s="121" t="s">
        <v>31</v>
      </c>
      <c r="D11" s="122" t="s">
        <v>65</v>
      </c>
      <c r="E11" s="59">
        <v>8.09</v>
      </c>
      <c r="F11" s="60">
        <v>8.09</v>
      </c>
      <c r="G11" s="60"/>
      <c r="H11" s="60"/>
      <c r="I11" s="61"/>
      <c r="J11" s="61"/>
    </row>
    <row r="12" spans="1:10" s="1" customFormat="1" ht="21" customHeight="1" x14ac:dyDescent="0.2">
      <c r="A12" s="7"/>
      <c r="B12" s="137"/>
      <c r="C12" s="85" t="s">
        <v>66</v>
      </c>
      <c r="D12" s="86" t="s">
        <v>65</v>
      </c>
      <c r="E12" s="62">
        <v>0.89</v>
      </c>
      <c r="F12" s="63">
        <v>0.89</v>
      </c>
      <c r="G12" s="63"/>
      <c r="H12" s="63"/>
      <c r="I12" s="64"/>
      <c r="J12" s="64"/>
    </row>
    <row r="13" spans="1:10" s="1" customFormat="1" ht="42" customHeight="1" x14ac:dyDescent="0.2">
      <c r="A13" s="7"/>
      <c r="B13" s="138"/>
      <c r="C13" s="87" t="s">
        <v>32</v>
      </c>
      <c r="D13" s="88" t="s">
        <v>33</v>
      </c>
      <c r="E13" s="34" t="s">
        <v>33</v>
      </c>
      <c r="F13" s="35" t="s">
        <v>33</v>
      </c>
      <c r="G13" s="35"/>
      <c r="H13" s="35"/>
      <c r="I13" s="36"/>
      <c r="J13" s="36"/>
    </row>
    <row r="14" spans="1:10" s="1" customFormat="1" ht="18" customHeight="1" x14ac:dyDescent="0.2">
      <c r="A14" s="7"/>
      <c r="B14" s="138"/>
      <c r="C14" s="89" t="s">
        <v>34</v>
      </c>
      <c r="D14" s="90" t="s">
        <v>12</v>
      </c>
      <c r="E14" s="37">
        <f>E9/(E9/2)</f>
        <v>2</v>
      </c>
      <c r="F14" s="38">
        <f>F9/(F9/1)</f>
        <v>1</v>
      </c>
      <c r="G14" s="38"/>
      <c r="H14" s="38"/>
      <c r="I14" s="39"/>
      <c r="J14" s="39"/>
    </row>
    <row r="15" spans="1:10" s="1" customFormat="1" ht="18" customHeight="1" x14ac:dyDescent="0.2">
      <c r="A15" s="7"/>
      <c r="B15" s="138"/>
      <c r="C15" s="89" t="s">
        <v>35</v>
      </c>
      <c r="D15" s="90" t="s">
        <v>13</v>
      </c>
      <c r="E15" s="37">
        <v>0.16</v>
      </c>
      <c r="F15" s="38">
        <v>0.16</v>
      </c>
      <c r="G15" s="38"/>
      <c r="H15" s="38"/>
      <c r="I15" s="39"/>
      <c r="J15" s="39"/>
    </row>
    <row r="16" spans="1:10" s="1" customFormat="1" ht="18" customHeight="1" x14ac:dyDescent="0.2">
      <c r="A16" s="7"/>
      <c r="B16" s="138"/>
      <c r="C16" s="89" t="s">
        <v>36</v>
      </c>
      <c r="D16" s="90" t="s">
        <v>14</v>
      </c>
      <c r="E16" s="37">
        <v>1.34</v>
      </c>
      <c r="F16" s="38">
        <v>1.34</v>
      </c>
      <c r="G16" s="38"/>
      <c r="H16" s="38"/>
      <c r="I16" s="40"/>
      <c r="J16" s="40"/>
    </row>
    <row r="17" spans="1:10" s="1" customFormat="1" ht="18" customHeight="1" x14ac:dyDescent="0.2">
      <c r="A17" s="7"/>
      <c r="B17" s="139"/>
      <c r="C17" s="91" t="s">
        <v>15</v>
      </c>
      <c r="D17" s="92" t="s">
        <v>37</v>
      </c>
      <c r="E17" s="41">
        <v>4</v>
      </c>
      <c r="F17" s="42">
        <v>4</v>
      </c>
      <c r="G17" s="42"/>
      <c r="H17" s="42"/>
      <c r="I17" s="43"/>
      <c r="J17" s="43"/>
    </row>
    <row r="18" spans="1:10" ht="15" thickBot="1" x14ac:dyDescent="0.25">
      <c r="B18" s="22"/>
      <c r="C18" s="23"/>
      <c r="D18" s="24"/>
      <c r="E18" s="103"/>
      <c r="F18" s="14"/>
      <c r="G18" s="14"/>
      <c r="H18" s="14"/>
      <c r="I18" s="14"/>
      <c r="J18" s="14"/>
    </row>
    <row r="19" spans="1:10" s="1" customFormat="1" ht="33" customHeight="1" x14ac:dyDescent="0.2">
      <c r="A19" s="7"/>
      <c r="B19" s="140" t="s">
        <v>38</v>
      </c>
      <c r="C19" s="93" t="s">
        <v>67</v>
      </c>
      <c r="D19" s="123" t="s">
        <v>68</v>
      </c>
      <c r="E19" s="65" t="s">
        <v>68</v>
      </c>
      <c r="F19" s="66" t="s">
        <v>68</v>
      </c>
      <c r="G19" s="66" t="s">
        <v>39</v>
      </c>
      <c r="H19" s="66"/>
      <c r="I19" s="67"/>
      <c r="J19" s="67"/>
    </row>
    <row r="20" spans="1:10" s="1" customFormat="1" ht="33" customHeight="1" x14ac:dyDescent="0.2">
      <c r="A20" s="7"/>
      <c r="B20" s="141"/>
      <c r="C20" s="89" t="s">
        <v>69</v>
      </c>
      <c r="D20" s="90" t="s">
        <v>16</v>
      </c>
      <c r="E20" s="37">
        <v>31.06</v>
      </c>
      <c r="F20" s="38">
        <v>31.06</v>
      </c>
      <c r="G20" s="38"/>
      <c r="H20" s="38"/>
      <c r="I20" s="39"/>
      <c r="J20" s="39"/>
    </row>
    <row r="21" spans="1:10" s="1" customFormat="1" ht="42" customHeight="1" x14ac:dyDescent="0.2">
      <c r="A21" s="7"/>
      <c r="B21" s="142"/>
      <c r="C21" s="94" t="s">
        <v>40</v>
      </c>
      <c r="D21" s="95" t="s">
        <v>33</v>
      </c>
      <c r="E21" s="44" t="s">
        <v>33</v>
      </c>
      <c r="F21" s="45" t="s">
        <v>33</v>
      </c>
      <c r="G21" s="45"/>
      <c r="H21" s="45"/>
      <c r="I21" s="46"/>
      <c r="J21" s="46"/>
    </row>
    <row r="22" spans="1:10" ht="15" thickBot="1" x14ac:dyDescent="0.25">
      <c r="B22" s="15"/>
      <c r="C22" s="16"/>
      <c r="D22" s="17"/>
      <c r="E22" s="103"/>
      <c r="F22" s="14"/>
      <c r="G22" s="14"/>
      <c r="H22" s="14"/>
      <c r="I22" s="14"/>
      <c r="J22" s="14"/>
    </row>
    <row r="23" spans="1:10" s="1" customFormat="1" ht="33" customHeight="1" x14ac:dyDescent="0.2">
      <c r="A23" s="7"/>
      <c r="B23" s="143" t="s">
        <v>17</v>
      </c>
      <c r="C23" s="96" t="s">
        <v>18</v>
      </c>
      <c r="D23" s="97" t="s">
        <v>16</v>
      </c>
      <c r="E23" s="68">
        <v>25</v>
      </c>
      <c r="F23" s="69">
        <v>0</v>
      </c>
      <c r="G23" s="69"/>
      <c r="H23" s="69"/>
      <c r="I23" s="70"/>
      <c r="J23" s="70"/>
    </row>
    <row r="24" spans="1:10" s="1" customFormat="1" ht="30.75" customHeight="1" x14ac:dyDescent="0.2">
      <c r="A24" s="7"/>
      <c r="B24" s="144"/>
      <c r="C24" s="87" t="s">
        <v>41</v>
      </c>
      <c r="D24" s="88" t="s">
        <v>16</v>
      </c>
      <c r="E24" s="47">
        <v>4111.5</v>
      </c>
      <c r="F24" s="48">
        <v>0</v>
      </c>
      <c r="G24" s="48"/>
      <c r="H24" s="48"/>
      <c r="I24" s="49"/>
      <c r="J24" s="49"/>
    </row>
    <row r="25" spans="1:10" s="1" customFormat="1" ht="18" customHeight="1" x14ac:dyDescent="0.2">
      <c r="A25" s="7"/>
      <c r="B25" s="144"/>
      <c r="C25" s="98" t="s">
        <v>42</v>
      </c>
      <c r="D25" s="99" t="s">
        <v>16</v>
      </c>
      <c r="E25" s="37">
        <f>(E27/E26)*100</f>
        <v>64.045819636018578</v>
      </c>
      <c r="F25" s="38">
        <f>(F27/F26)*100</f>
        <v>338.01960363454248</v>
      </c>
      <c r="G25" s="38"/>
      <c r="H25" s="38"/>
      <c r="I25" s="39"/>
      <c r="J25" s="39"/>
    </row>
    <row r="26" spans="1:10" s="1" customFormat="1" ht="18" customHeight="1" x14ac:dyDescent="0.2">
      <c r="A26" s="7"/>
      <c r="B26" s="144"/>
      <c r="C26" s="100" t="s">
        <v>43</v>
      </c>
      <c r="D26" s="99" t="s">
        <v>16</v>
      </c>
      <c r="E26" s="37">
        <f>31.06*E9</f>
        <v>29507</v>
      </c>
      <c r="F26" s="38">
        <f>31.06*F9</f>
        <v>5590.8</v>
      </c>
      <c r="G26" s="38"/>
      <c r="H26" s="38"/>
      <c r="I26" s="39"/>
      <c r="J26" s="39"/>
    </row>
    <row r="27" spans="1:10" s="1" customFormat="1" ht="18" customHeight="1" x14ac:dyDescent="0.2">
      <c r="A27" s="7"/>
      <c r="B27" s="145"/>
      <c r="C27" s="101" t="s">
        <v>44</v>
      </c>
      <c r="D27" s="102" t="s">
        <v>16</v>
      </c>
      <c r="E27" s="41">
        <f>'Non-Resi - +1000m2'!E27</f>
        <v>18898</v>
      </c>
      <c r="F27" s="42">
        <f>E27</f>
        <v>18898</v>
      </c>
      <c r="G27" s="42"/>
      <c r="H27" s="42"/>
      <c r="I27" s="43"/>
      <c r="J27" s="43"/>
    </row>
    <row r="28" spans="1:10" ht="15" thickBot="1" x14ac:dyDescent="0.25">
      <c r="B28" s="15"/>
      <c r="C28" s="16"/>
      <c r="D28" s="17"/>
      <c r="E28" s="103"/>
      <c r="F28" s="14"/>
      <c r="G28" s="14"/>
      <c r="H28" s="14"/>
      <c r="I28" s="14"/>
      <c r="J28" s="14"/>
    </row>
    <row r="29" spans="1:10" s="1" customFormat="1" ht="33" customHeight="1" x14ac:dyDescent="0.2">
      <c r="A29" s="7"/>
      <c r="B29" s="146" t="s">
        <v>19</v>
      </c>
      <c r="C29" s="18" t="s">
        <v>20</v>
      </c>
      <c r="D29" s="19" t="s">
        <v>21</v>
      </c>
      <c r="E29" s="71" t="s">
        <v>21</v>
      </c>
      <c r="F29" s="72" t="s">
        <v>21</v>
      </c>
      <c r="G29" s="72"/>
      <c r="H29" s="72"/>
      <c r="I29" s="73"/>
      <c r="J29" s="73"/>
    </row>
    <row r="30" spans="1:10" s="1" customFormat="1" ht="36.75" customHeight="1" x14ac:dyDescent="0.2">
      <c r="A30" s="7"/>
      <c r="B30" s="147"/>
      <c r="C30" s="20" t="s">
        <v>22</v>
      </c>
      <c r="D30" s="21" t="s">
        <v>23</v>
      </c>
      <c r="E30" s="47" t="s">
        <v>82</v>
      </c>
      <c r="F30" s="48" t="s">
        <v>82</v>
      </c>
      <c r="G30" s="48"/>
      <c r="H30" s="48"/>
      <c r="I30" s="49"/>
      <c r="J30" s="49"/>
    </row>
    <row r="31" spans="1:10" ht="15" thickBot="1" x14ac:dyDescent="0.25">
      <c r="B31" s="15"/>
      <c r="C31" s="16"/>
      <c r="D31" s="17"/>
      <c r="E31" s="103"/>
      <c r="F31" s="14"/>
      <c r="G31" s="14"/>
      <c r="H31" s="14"/>
      <c r="I31" s="14"/>
      <c r="J31" s="14"/>
    </row>
    <row r="32" spans="1:10" s="1" customFormat="1" ht="33" customHeight="1" x14ac:dyDescent="0.2">
      <c r="A32" s="7"/>
      <c r="B32" s="134" t="s">
        <v>24</v>
      </c>
      <c r="C32" s="105" t="s">
        <v>70</v>
      </c>
      <c r="D32" s="106" t="s">
        <v>21</v>
      </c>
      <c r="E32" s="74" t="s">
        <v>80</v>
      </c>
      <c r="F32" s="75" t="s">
        <v>80</v>
      </c>
      <c r="G32" s="75"/>
      <c r="H32" s="75"/>
      <c r="I32" s="76"/>
      <c r="J32" s="76"/>
    </row>
    <row r="33" spans="1:10" s="1" customFormat="1" ht="18" customHeight="1" x14ac:dyDescent="0.2">
      <c r="A33" s="7"/>
      <c r="B33" s="135"/>
      <c r="C33" s="20" t="s">
        <v>71</v>
      </c>
      <c r="D33" s="21" t="s">
        <v>16</v>
      </c>
      <c r="E33" s="47" t="s">
        <v>81</v>
      </c>
      <c r="F33" s="48" t="s">
        <v>81</v>
      </c>
      <c r="G33" s="48"/>
      <c r="H33" s="48"/>
      <c r="I33" s="49"/>
      <c r="J33" s="49"/>
    </row>
    <row r="34" spans="1:10" ht="15" thickBot="1" x14ac:dyDescent="0.25">
      <c r="B34" s="22"/>
      <c r="C34" s="23"/>
      <c r="D34" s="24"/>
      <c r="E34" s="103"/>
      <c r="F34" s="14"/>
      <c r="G34" s="14"/>
      <c r="H34" s="14"/>
      <c r="I34" s="14"/>
      <c r="J34" s="14"/>
    </row>
    <row r="35" spans="1:10" s="1" customFormat="1" ht="42" customHeight="1" x14ac:dyDescent="0.2">
      <c r="A35" s="4"/>
      <c r="B35" s="25" t="s">
        <v>25</v>
      </c>
      <c r="C35" s="26" t="s">
        <v>45</v>
      </c>
      <c r="D35" s="27" t="s">
        <v>21</v>
      </c>
      <c r="E35" s="3" t="s">
        <v>21</v>
      </c>
      <c r="F35" s="50" t="s">
        <v>21</v>
      </c>
      <c r="G35" s="50"/>
      <c r="H35" s="50"/>
      <c r="I35" s="50"/>
      <c r="J35" s="50"/>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disablePrompts="1"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abSelected="1" topLeftCell="A2" zoomScaleNormal="100" workbookViewId="0">
      <selection activeCell="G10" sqref="G10"/>
    </sheetView>
  </sheetViews>
  <sheetFormatPr defaultColWidth="9.140625" defaultRowHeight="14.25" x14ac:dyDescent="0.2"/>
  <cols>
    <col min="1" max="1" width="3" style="4" customWidth="1"/>
    <col min="2" max="2" width="13.42578125" style="4" customWidth="1"/>
    <col min="3" max="3" width="54.5703125" style="6" customWidth="1"/>
    <col min="4" max="4" width="12.42578125" style="6" customWidth="1"/>
    <col min="5" max="16" width="12.5703125" style="4" customWidth="1"/>
    <col min="17" max="16384" width="9.140625" style="4"/>
  </cols>
  <sheetData>
    <row r="2" spans="1:10" ht="61.5" customHeight="1" x14ac:dyDescent="0.3">
      <c r="B2" s="131" t="s">
        <v>72</v>
      </c>
      <c r="C2" s="131"/>
      <c r="D2" s="131"/>
      <c r="E2" s="5"/>
      <c r="F2" s="5"/>
      <c r="G2" s="5"/>
      <c r="H2" s="5"/>
      <c r="I2" s="5"/>
    </row>
    <row r="3" spans="1:10" ht="11.65" customHeight="1" x14ac:dyDescent="0.3">
      <c r="B3" s="129" t="s">
        <v>5</v>
      </c>
      <c r="C3" s="126"/>
      <c r="D3" s="126"/>
      <c r="E3" s="5"/>
      <c r="F3" s="5"/>
      <c r="G3" s="5"/>
      <c r="H3" s="5"/>
    </row>
    <row r="5" spans="1:10" ht="18.75" customHeight="1" x14ac:dyDescent="0.2">
      <c r="B5" s="8" t="s">
        <v>6</v>
      </c>
      <c r="C5" s="2" t="s">
        <v>94</v>
      </c>
    </row>
    <row r="6" spans="1:10" ht="18.75" customHeight="1" x14ac:dyDescent="0.2">
      <c r="B6" s="8" t="s">
        <v>7</v>
      </c>
      <c r="C6" s="2"/>
    </row>
    <row r="7" spans="1:10" ht="18.75" customHeight="1" x14ac:dyDescent="0.2">
      <c r="B7" s="8" t="s">
        <v>8</v>
      </c>
      <c r="C7" s="2">
        <v>46087</v>
      </c>
    </row>
    <row r="8" spans="1:10" s="1" customFormat="1" ht="37.5" customHeight="1" x14ac:dyDescent="0.2">
      <c r="A8" s="4"/>
      <c r="B8" s="8"/>
      <c r="C8" s="9"/>
      <c r="D8" s="10" t="s">
        <v>9</v>
      </c>
      <c r="E8" s="29" t="s">
        <v>77</v>
      </c>
      <c r="F8" s="29" t="s">
        <v>78</v>
      </c>
      <c r="G8" s="29" t="s">
        <v>79</v>
      </c>
      <c r="H8" s="29"/>
      <c r="I8" s="29"/>
      <c r="J8" s="77"/>
    </row>
    <row r="9" spans="1:10" s="1" customFormat="1" ht="16.5" x14ac:dyDescent="0.2">
      <c r="A9" s="4"/>
      <c r="B9" s="4"/>
      <c r="C9" s="9"/>
      <c r="D9" s="11" t="s">
        <v>62</v>
      </c>
      <c r="E9" s="31">
        <v>2835</v>
      </c>
      <c r="F9" s="33">
        <v>2785</v>
      </c>
      <c r="G9" s="32">
        <v>41253</v>
      </c>
      <c r="H9" s="33"/>
      <c r="I9" s="33"/>
      <c r="J9" s="57"/>
    </row>
    <row r="10" spans="1:10" s="1" customFormat="1" ht="37.5" customHeight="1" thickBot="1" x14ac:dyDescent="0.25">
      <c r="A10" s="4"/>
      <c r="B10" s="12"/>
      <c r="C10" s="13"/>
      <c r="D10" s="120" t="s">
        <v>10</v>
      </c>
      <c r="E10" s="84" t="s">
        <v>26</v>
      </c>
      <c r="F10" s="124" t="s">
        <v>27</v>
      </c>
      <c r="G10" s="124" t="s">
        <v>28</v>
      </c>
      <c r="H10" s="124" t="s">
        <v>29</v>
      </c>
      <c r="I10" s="58" t="s">
        <v>30</v>
      </c>
      <c r="J10" s="58" t="s">
        <v>46</v>
      </c>
    </row>
    <row r="11" spans="1:10" s="1" customFormat="1" ht="21" customHeight="1" x14ac:dyDescent="0.2">
      <c r="A11" s="7"/>
      <c r="B11" s="136" t="s">
        <v>11</v>
      </c>
      <c r="C11" s="121" t="s">
        <v>31</v>
      </c>
      <c r="D11" s="122" t="s">
        <v>65</v>
      </c>
      <c r="E11" s="59">
        <v>6.44</v>
      </c>
      <c r="F11" s="60">
        <v>5.64</v>
      </c>
      <c r="G11" s="60" t="s">
        <v>89</v>
      </c>
      <c r="H11" s="60"/>
      <c r="I11" s="61"/>
      <c r="J11" s="61"/>
    </row>
    <row r="12" spans="1:10" s="1" customFormat="1" ht="21" customHeight="1" x14ac:dyDescent="0.2">
      <c r="A12" s="7"/>
      <c r="B12" s="137"/>
      <c r="C12" s="85" t="s">
        <v>66</v>
      </c>
      <c r="D12" s="86" t="s">
        <v>65</v>
      </c>
      <c r="E12" s="62">
        <v>0.27</v>
      </c>
      <c r="F12" s="63">
        <v>0.43</v>
      </c>
      <c r="G12" s="63" t="s">
        <v>89</v>
      </c>
      <c r="H12" s="63"/>
      <c r="I12" s="64"/>
      <c r="J12" s="64"/>
    </row>
    <row r="13" spans="1:10" s="1" customFormat="1" ht="42" customHeight="1" x14ac:dyDescent="0.2">
      <c r="A13" s="7"/>
      <c r="B13" s="138"/>
      <c r="C13" s="87" t="s">
        <v>32</v>
      </c>
      <c r="D13" s="88" t="s">
        <v>33</v>
      </c>
      <c r="E13" s="34" t="s">
        <v>33</v>
      </c>
      <c r="F13" s="35" t="s">
        <v>33</v>
      </c>
      <c r="G13" s="35" t="s">
        <v>89</v>
      </c>
      <c r="H13" s="35"/>
      <c r="I13" s="36"/>
      <c r="J13" s="36"/>
    </row>
    <row r="14" spans="1:10" s="1" customFormat="1" ht="18" customHeight="1" x14ac:dyDescent="0.2">
      <c r="A14" s="7"/>
      <c r="B14" s="138"/>
      <c r="C14" s="89" t="s">
        <v>34</v>
      </c>
      <c r="D14" s="90" t="s">
        <v>12</v>
      </c>
      <c r="E14" s="37">
        <f>E9/(E9/2)</f>
        <v>2</v>
      </c>
      <c r="F14" s="38">
        <f>F9/(F9/2)</f>
        <v>2</v>
      </c>
      <c r="G14" s="38" t="s">
        <v>89</v>
      </c>
      <c r="H14" s="38"/>
      <c r="I14" s="39"/>
      <c r="J14" s="39"/>
    </row>
    <row r="15" spans="1:10" s="1" customFormat="1" ht="18" customHeight="1" x14ac:dyDescent="0.2">
      <c r="A15" s="7"/>
      <c r="B15" s="138"/>
      <c r="C15" s="89" t="s">
        <v>35</v>
      </c>
      <c r="D15" s="90" t="s">
        <v>13</v>
      </c>
      <c r="E15" s="37">
        <v>0.16</v>
      </c>
      <c r="F15" s="38">
        <v>0.16</v>
      </c>
      <c r="G15" s="38" t="s">
        <v>89</v>
      </c>
      <c r="H15" s="38"/>
      <c r="I15" s="39"/>
      <c r="J15" s="39"/>
    </row>
    <row r="16" spans="1:10" s="1" customFormat="1" ht="18" customHeight="1" x14ac:dyDescent="0.2">
      <c r="A16" s="7"/>
      <c r="B16" s="138"/>
      <c r="C16" s="89" t="s">
        <v>36</v>
      </c>
      <c r="D16" s="90" t="s">
        <v>14</v>
      </c>
      <c r="E16" s="37">
        <v>1.34</v>
      </c>
      <c r="F16" s="38">
        <v>1.34</v>
      </c>
      <c r="G16" s="38" t="s">
        <v>89</v>
      </c>
      <c r="H16" s="38"/>
      <c r="I16" s="40"/>
      <c r="J16" s="40"/>
    </row>
    <row r="17" spans="1:10" s="1" customFormat="1" ht="18" customHeight="1" x14ac:dyDescent="0.2">
      <c r="A17" s="7"/>
      <c r="B17" s="139"/>
      <c r="C17" s="91" t="s">
        <v>15</v>
      </c>
      <c r="D17" s="92" t="s">
        <v>37</v>
      </c>
      <c r="E17" s="41">
        <v>4</v>
      </c>
      <c r="F17" s="42">
        <v>4</v>
      </c>
      <c r="G17" s="42" t="s">
        <v>89</v>
      </c>
      <c r="H17" s="42"/>
      <c r="I17" s="43"/>
      <c r="J17" s="43"/>
    </row>
    <row r="18" spans="1:10" ht="15" thickBot="1" x14ac:dyDescent="0.25">
      <c r="B18" s="22"/>
      <c r="C18" s="23"/>
      <c r="D18" s="24"/>
      <c r="E18" s="103"/>
      <c r="F18" s="14"/>
      <c r="G18" s="14"/>
      <c r="H18" s="14"/>
      <c r="I18" s="14"/>
      <c r="J18" s="14"/>
    </row>
    <row r="19" spans="1:10" s="1" customFormat="1" ht="33" customHeight="1" x14ac:dyDescent="0.2">
      <c r="A19" s="7"/>
      <c r="B19" s="140" t="s">
        <v>38</v>
      </c>
      <c r="C19" s="93" t="s">
        <v>67</v>
      </c>
      <c r="D19" s="123" t="s">
        <v>68</v>
      </c>
      <c r="E19" s="65" t="s">
        <v>68</v>
      </c>
      <c r="F19" s="66" t="s">
        <v>68</v>
      </c>
      <c r="G19" s="66" t="s">
        <v>89</v>
      </c>
      <c r="H19" s="66"/>
      <c r="I19" s="67"/>
      <c r="J19" s="67"/>
    </row>
    <row r="20" spans="1:10" s="1" customFormat="1" ht="33" customHeight="1" x14ac:dyDescent="0.2">
      <c r="A20" s="7"/>
      <c r="B20" s="141"/>
      <c r="C20" s="89" t="s">
        <v>69</v>
      </c>
      <c r="D20" s="90" t="s">
        <v>16</v>
      </c>
      <c r="E20" s="37">
        <v>29.21</v>
      </c>
      <c r="F20" s="38">
        <v>28.51</v>
      </c>
      <c r="G20" s="38" t="s">
        <v>85</v>
      </c>
      <c r="H20" s="38"/>
      <c r="I20" s="39"/>
      <c r="J20" s="39"/>
    </row>
    <row r="21" spans="1:10" s="1" customFormat="1" ht="42" customHeight="1" x14ac:dyDescent="0.2">
      <c r="A21" s="7"/>
      <c r="B21" s="142"/>
      <c r="C21" s="94" t="s">
        <v>40</v>
      </c>
      <c r="D21" s="95" t="s">
        <v>33</v>
      </c>
      <c r="E21" s="44" t="s">
        <v>33</v>
      </c>
      <c r="F21" s="45" t="s">
        <v>33</v>
      </c>
      <c r="G21" s="45" t="s">
        <v>89</v>
      </c>
      <c r="H21" s="45"/>
      <c r="I21" s="46"/>
      <c r="J21" s="46"/>
    </row>
    <row r="22" spans="1:10" ht="15" thickBot="1" x14ac:dyDescent="0.25">
      <c r="B22" s="15"/>
      <c r="C22" s="16"/>
      <c r="D22" s="17"/>
      <c r="E22" s="103"/>
      <c r="F22" s="14"/>
      <c r="G22" s="14"/>
      <c r="H22" s="14"/>
      <c r="I22" s="14"/>
      <c r="J22" s="14"/>
    </row>
    <row r="23" spans="1:10" s="1" customFormat="1" ht="33" customHeight="1" x14ac:dyDescent="0.2">
      <c r="A23" s="7"/>
      <c r="B23" s="143" t="s">
        <v>17</v>
      </c>
      <c r="C23" s="96" t="s">
        <v>18</v>
      </c>
      <c r="D23" s="97" t="s">
        <v>16</v>
      </c>
      <c r="E23" s="68">
        <v>50</v>
      </c>
      <c r="F23" s="69">
        <v>40</v>
      </c>
      <c r="G23" s="69">
        <v>0</v>
      </c>
      <c r="H23" s="69"/>
      <c r="I23" s="70"/>
      <c r="J23" s="70"/>
    </row>
    <row r="24" spans="1:10" s="1" customFormat="1" ht="30.75" customHeight="1" x14ac:dyDescent="0.2">
      <c r="A24" s="7"/>
      <c r="B24" s="144"/>
      <c r="C24" s="87" t="s">
        <v>41</v>
      </c>
      <c r="D24" s="88" t="s">
        <v>73</v>
      </c>
      <c r="E24" s="47">
        <v>8212.7000000000007</v>
      </c>
      <c r="F24" s="48">
        <v>6573.8</v>
      </c>
      <c r="G24" s="48">
        <v>0</v>
      </c>
      <c r="H24" s="48"/>
      <c r="I24" s="49"/>
      <c r="J24" s="49"/>
    </row>
    <row r="25" spans="1:10" s="1" customFormat="1" ht="18" customHeight="1" x14ac:dyDescent="0.2">
      <c r="A25" s="7"/>
      <c r="B25" s="144"/>
      <c r="C25" s="98" t="s">
        <v>42</v>
      </c>
      <c r="D25" s="99" t="s">
        <v>16</v>
      </c>
      <c r="E25" s="37">
        <f>(E27/E26)*100</f>
        <v>22.820818895222637</v>
      </c>
      <c r="F25" s="38">
        <f t="shared" ref="F25" si="0">(F27/F26)*100</f>
        <v>23.800902640857373</v>
      </c>
      <c r="G25" s="38" t="s">
        <v>85</v>
      </c>
      <c r="H25" s="38"/>
      <c r="I25" s="39"/>
      <c r="J25" s="39"/>
    </row>
    <row r="26" spans="1:10" s="1" customFormat="1" ht="18" customHeight="1" x14ac:dyDescent="0.2">
      <c r="A26" s="7"/>
      <c r="B26" s="144"/>
      <c r="C26" s="100" t="s">
        <v>43</v>
      </c>
      <c r="D26" s="99" t="s">
        <v>16</v>
      </c>
      <c r="E26" s="37">
        <f>29.21*E9</f>
        <v>82810.350000000006</v>
      </c>
      <c r="F26" s="38">
        <f>28.51*F9</f>
        <v>79400.350000000006</v>
      </c>
      <c r="G26" s="38">
        <v>0</v>
      </c>
      <c r="H26" s="38"/>
      <c r="I26" s="39"/>
      <c r="J26" s="39"/>
    </row>
    <row r="27" spans="1:10" s="1" customFormat="1" ht="18" customHeight="1" x14ac:dyDescent="0.2">
      <c r="A27" s="7"/>
      <c r="B27" s="145"/>
      <c r="C27" s="101" t="s">
        <v>44</v>
      </c>
      <c r="D27" s="102" t="s">
        <v>16</v>
      </c>
      <c r="E27" s="41">
        <f>E24+F24+4111.5</f>
        <v>18898</v>
      </c>
      <c r="F27" s="42">
        <f>E27</f>
        <v>18898</v>
      </c>
      <c r="G27" s="42">
        <f>F27</f>
        <v>18898</v>
      </c>
      <c r="H27" s="42"/>
      <c r="I27" s="43"/>
      <c r="J27" s="43"/>
    </row>
    <row r="28" spans="1:10" ht="15" thickBot="1" x14ac:dyDescent="0.25">
      <c r="B28" s="15"/>
      <c r="C28" s="16"/>
      <c r="D28" s="17"/>
      <c r="E28" s="103"/>
      <c r="F28" s="14"/>
      <c r="G28" s="14"/>
      <c r="H28" s="14"/>
      <c r="I28" s="14"/>
      <c r="J28" s="14"/>
    </row>
    <row r="29" spans="1:10" s="1" customFormat="1" ht="33" customHeight="1" x14ac:dyDescent="0.2">
      <c r="A29" s="7"/>
      <c r="B29" s="146" t="s">
        <v>19</v>
      </c>
      <c r="C29" s="18" t="s">
        <v>20</v>
      </c>
      <c r="D29" s="19" t="s">
        <v>21</v>
      </c>
      <c r="E29" s="71" t="s">
        <v>21</v>
      </c>
      <c r="F29" s="72" t="s">
        <v>21</v>
      </c>
      <c r="G29" s="72" t="s">
        <v>21</v>
      </c>
      <c r="H29" s="72"/>
      <c r="I29" s="73"/>
      <c r="J29" s="73"/>
    </row>
    <row r="30" spans="1:10" s="1" customFormat="1" ht="18" customHeight="1" x14ac:dyDescent="0.2">
      <c r="A30" s="7"/>
      <c r="B30" s="147"/>
      <c r="C30" s="87" t="s">
        <v>47</v>
      </c>
      <c r="D30" s="88" t="s">
        <v>23</v>
      </c>
      <c r="E30" s="47" t="s">
        <v>83</v>
      </c>
      <c r="F30" s="48" t="s">
        <v>83</v>
      </c>
      <c r="G30" s="48" t="s">
        <v>84</v>
      </c>
      <c r="H30" s="48"/>
      <c r="I30" s="49"/>
      <c r="J30" s="49"/>
    </row>
    <row r="31" spans="1:10" s="1" customFormat="1" ht="18" customHeight="1" x14ac:dyDescent="0.2">
      <c r="A31" s="7"/>
      <c r="B31" s="147"/>
      <c r="C31" s="89" t="s">
        <v>48</v>
      </c>
      <c r="D31" s="90" t="s">
        <v>21</v>
      </c>
      <c r="E31" s="37" t="s">
        <v>80</v>
      </c>
      <c r="F31" s="38" t="s">
        <v>80</v>
      </c>
      <c r="G31" s="38" t="s">
        <v>80</v>
      </c>
      <c r="H31" s="38"/>
      <c r="I31" s="39"/>
      <c r="J31" s="39"/>
    </row>
    <row r="32" spans="1:10" s="1" customFormat="1" ht="18" customHeight="1" x14ac:dyDescent="0.2">
      <c r="A32" s="7"/>
      <c r="B32" s="147"/>
      <c r="C32" s="89" t="s">
        <v>49</v>
      </c>
      <c r="D32" s="90" t="s">
        <v>16</v>
      </c>
      <c r="E32" s="37" t="s">
        <v>85</v>
      </c>
      <c r="F32" s="38" t="s">
        <v>85</v>
      </c>
      <c r="G32" s="38" t="s">
        <v>85</v>
      </c>
      <c r="H32" s="38"/>
      <c r="I32" s="39"/>
      <c r="J32" s="39"/>
    </row>
    <row r="33" spans="1:10" s="1" customFormat="1" ht="18" customHeight="1" x14ac:dyDescent="0.2">
      <c r="A33" s="7"/>
      <c r="B33" s="147"/>
      <c r="C33" s="89" t="s">
        <v>50</v>
      </c>
      <c r="D33" s="90" t="s">
        <v>16</v>
      </c>
      <c r="E33" s="37" t="s">
        <v>85</v>
      </c>
      <c r="F33" s="38" t="s">
        <v>85</v>
      </c>
      <c r="G33" s="38" t="s">
        <v>85</v>
      </c>
      <c r="H33" s="38"/>
      <c r="I33" s="39"/>
      <c r="J33" s="39"/>
    </row>
    <row r="34" spans="1:10" s="1" customFormat="1" ht="18" customHeight="1" x14ac:dyDescent="0.2">
      <c r="A34" s="7"/>
      <c r="B34" s="147"/>
      <c r="C34" s="89" t="s">
        <v>51</v>
      </c>
      <c r="D34" s="90" t="s">
        <v>52</v>
      </c>
      <c r="E34" s="37" t="s">
        <v>86</v>
      </c>
      <c r="F34" s="38" t="s">
        <v>86</v>
      </c>
      <c r="G34" s="38">
        <v>1</v>
      </c>
      <c r="H34" s="38"/>
      <c r="I34" s="39"/>
      <c r="J34" s="39"/>
    </row>
    <row r="35" spans="1:10" s="1" customFormat="1" ht="18" customHeight="1" x14ac:dyDescent="0.2">
      <c r="A35" s="7"/>
      <c r="B35" s="152"/>
      <c r="C35" s="104" t="s">
        <v>53</v>
      </c>
      <c r="D35" s="102" t="s">
        <v>54</v>
      </c>
      <c r="E35" s="41" t="s">
        <v>87</v>
      </c>
      <c r="F35" s="42" t="s">
        <v>87</v>
      </c>
      <c r="G35" s="42" t="s">
        <v>88</v>
      </c>
      <c r="H35" s="42"/>
      <c r="I35" s="43"/>
      <c r="J35" s="43"/>
    </row>
    <row r="36" spans="1:10" ht="15" thickBot="1" x14ac:dyDescent="0.25">
      <c r="B36" s="15"/>
      <c r="C36" s="16"/>
      <c r="D36" s="17"/>
      <c r="E36" s="103"/>
      <c r="F36" s="14"/>
      <c r="G36" s="14"/>
      <c r="H36" s="14"/>
      <c r="I36" s="14"/>
      <c r="J36" s="14"/>
    </row>
    <row r="37" spans="1:10" s="1" customFormat="1" ht="33" customHeight="1" x14ac:dyDescent="0.2">
      <c r="A37" s="7"/>
      <c r="B37" s="134" t="s">
        <v>24</v>
      </c>
      <c r="C37" s="105" t="s">
        <v>70</v>
      </c>
      <c r="D37" s="106" t="s">
        <v>21</v>
      </c>
      <c r="E37" s="74" t="s">
        <v>80</v>
      </c>
      <c r="F37" s="75" t="s">
        <v>80</v>
      </c>
      <c r="G37" s="75" t="s">
        <v>80</v>
      </c>
      <c r="H37" s="75"/>
      <c r="I37" s="76"/>
      <c r="J37" s="76"/>
    </row>
    <row r="38" spans="1:10" s="1" customFormat="1" x14ac:dyDescent="0.2">
      <c r="A38" s="7"/>
      <c r="B38" s="135"/>
      <c r="C38" s="125" t="s">
        <v>71</v>
      </c>
      <c r="D38" s="88" t="s">
        <v>16</v>
      </c>
      <c r="E38" s="47">
        <v>50</v>
      </c>
      <c r="F38" s="48">
        <v>50</v>
      </c>
      <c r="G38" s="48" t="s">
        <v>85</v>
      </c>
      <c r="H38" s="48"/>
      <c r="I38" s="49"/>
      <c r="J38" s="49"/>
    </row>
    <row r="39" spans="1:10" s="1" customFormat="1" ht="42" customHeight="1" x14ac:dyDescent="0.2">
      <c r="A39" s="7"/>
      <c r="B39" s="148"/>
      <c r="C39" s="107" t="s">
        <v>74</v>
      </c>
      <c r="D39" s="95" t="s">
        <v>21</v>
      </c>
      <c r="E39" s="44" t="s">
        <v>80</v>
      </c>
      <c r="F39" s="45" t="s">
        <v>80</v>
      </c>
      <c r="G39" s="45" t="s">
        <v>80</v>
      </c>
      <c r="H39" s="45"/>
      <c r="I39" s="46"/>
      <c r="J39" s="46"/>
    </row>
    <row r="40" spans="1:10" ht="15" thickBot="1" x14ac:dyDescent="0.25">
      <c r="B40" s="22"/>
      <c r="C40" s="23"/>
      <c r="D40" s="24"/>
      <c r="E40" s="117"/>
      <c r="F40" s="118"/>
      <c r="G40" s="118"/>
      <c r="H40" s="118"/>
      <c r="I40" s="119"/>
      <c r="J40" s="119"/>
    </row>
    <row r="41" spans="1:10" s="1" customFormat="1" ht="32.65" customHeight="1" x14ac:dyDescent="0.2">
      <c r="A41" s="7"/>
      <c r="B41" s="149" t="s">
        <v>25</v>
      </c>
      <c r="C41" s="108" t="s">
        <v>55</v>
      </c>
      <c r="D41" s="109" t="s">
        <v>16</v>
      </c>
      <c r="E41" s="78">
        <v>214</v>
      </c>
      <c r="F41" s="79">
        <v>204</v>
      </c>
      <c r="G41" s="79">
        <v>242</v>
      </c>
      <c r="H41" s="79"/>
      <c r="I41" s="80"/>
      <c r="J41" s="80"/>
    </row>
    <row r="42" spans="1:10" s="1" customFormat="1" ht="27.75" customHeight="1" x14ac:dyDescent="0.2">
      <c r="A42" s="7"/>
      <c r="B42" s="150"/>
      <c r="C42" s="110" t="s">
        <v>56</v>
      </c>
      <c r="D42" s="111" t="s">
        <v>16</v>
      </c>
      <c r="E42" s="47" t="s">
        <v>90</v>
      </c>
      <c r="F42" s="48" t="s">
        <v>90</v>
      </c>
      <c r="G42" s="48" t="s">
        <v>90</v>
      </c>
      <c r="H42" s="48"/>
      <c r="I42" s="49"/>
      <c r="J42" s="49"/>
    </row>
    <row r="43" spans="1:10" s="1" customFormat="1" ht="18" customHeight="1" x14ac:dyDescent="0.2">
      <c r="A43" s="7"/>
      <c r="B43" s="150"/>
      <c r="C43" s="112" t="s">
        <v>57</v>
      </c>
      <c r="D43" s="99" t="s">
        <v>16</v>
      </c>
      <c r="E43" s="51" t="s">
        <v>91</v>
      </c>
      <c r="F43" s="52" t="s">
        <v>91</v>
      </c>
      <c r="G43" s="52" t="s">
        <v>91</v>
      </c>
      <c r="H43" s="52"/>
      <c r="I43" s="53"/>
      <c r="J43" s="53"/>
    </row>
    <row r="44" spans="1:10" s="1" customFormat="1" ht="18" customHeight="1" x14ac:dyDescent="0.2">
      <c r="A44" s="7"/>
      <c r="B44" s="150"/>
      <c r="C44" s="112" t="s">
        <v>58</v>
      </c>
      <c r="D44" s="113"/>
      <c r="E44" s="54" t="s">
        <v>92</v>
      </c>
      <c r="F44" s="55" t="s">
        <v>92</v>
      </c>
      <c r="G44" s="55" t="s">
        <v>93</v>
      </c>
      <c r="H44" s="55"/>
      <c r="I44" s="56"/>
      <c r="J44" s="56"/>
    </row>
    <row r="45" spans="1:10" s="1" customFormat="1" ht="30" customHeight="1" x14ac:dyDescent="0.2">
      <c r="A45" s="7"/>
      <c r="B45" s="151"/>
      <c r="C45" s="101" t="s">
        <v>59</v>
      </c>
      <c r="D45" s="102" t="s">
        <v>16</v>
      </c>
      <c r="E45" s="41">
        <v>241</v>
      </c>
      <c r="F45" s="42">
        <v>226</v>
      </c>
      <c r="G45" s="42">
        <v>248</v>
      </c>
      <c r="H45" s="42"/>
      <c r="I45" s="43"/>
      <c r="J45" s="43"/>
    </row>
    <row r="46" spans="1:10" ht="15" thickBot="1" x14ac:dyDescent="0.25">
      <c r="B46" s="22"/>
      <c r="C46" s="23"/>
      <c r="D46" s="24"/>
      <c r="E46" s="103"/>
      <c r="F46" s="14"/>
      <c r="G46" s="14"/>
      <c r="H46" s="14"/>
      <c r="I46" s="14"/>
      <c r="J46" s="14"/>
    </row>
    <row r="47" spans="1:10" s="1" customFormat="1" ht="25.15" customHeight="1" x14ac:dyDescent="0.2">
      <c r="A47" s="7"/>
      <c r="B47" s="114" t="s">
        <v>60</v>
      </c>
      <c r="C47" s="115" t="s">
        <v>61</v>
      </c>
      <c r="D47" s="116" t="s">
        <v>16</v>
      </c>
      <c r="E47" s="81"/>
      <c r="F47" s="82"/>
      <c r="G47" s="82"/>
      <c r="H47" s="82"/>
      <c r="I47" s="83"/>
      <c r="J47" s="83"/>
    </row>
    <row r="48" spans="1:10" x14ac:dyDescent="0.2">
      <c r="D48" s="2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disablePrompts="1"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8cc6796-cfd4-4ce9-93e1-1905df0bbd80" xsi:nil="true"/>
    <lcf76f155ced4ddcb4097134ff3c332f xmlns="fd8fd046-0cc2-4453-843e-f6e09ab2f06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CEAA219544D845AFBA556AF394F9F9" ma:contentTypeVersion="17" ma:contentTypeDescription="Create a new document." ma:contentTypeScope="" ma:versionID="49be27bffee95a6acbd88c0ada2f24a4">
  <xsd:schema xmlns:xsd="http://www.w3.org/2001/XMLSchema" xmlns:xs="http://www.w3.org/2001/XMLSchema" xmlns:p="http://schemas.microsoft.com/office/2006/metadata/properties" xmlns:ns2="fd8fd046-0cc2-4453-843e-f6e09ab2f06c" xmlns:ns3="c8cc6796-cfd4-4ce9-93e1-1905df0bbd80" targetNamespace="http://schemas.microsoft.com/office/2006/metadata/properties" ma:root="true" ma:fieldsID="362222f238c7af53a53e49b452cdccf7" ns2:_="" ns3:_="">
    <xsd:import namespace="fd8fd046-0cc2-4453-843e-f6e09ab2f06c"/>
    <xsd:import namespace="c8cc6796-cfd4-4ce9-93e1-1905df0bbd8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fd046-0cc2-4453-843e-f6e09ab2f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e4fde04-eaf7-46f4-90d8-754f3b92dd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cc6796-cfd4-4ce9-93e1-1905df0bbd8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b76b36e-a913-4eb0-9e28-ae3b34886621}" ma:internalName="TaxCatchAll" ma:showField="CatchAllData" ma:web="c8cc6796-cfd4-4ce9-93e1-1905df0bbd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customXml/itemProps2.xml><?xml version="1.0" encoding="utf-8"?>
<ds:datastoreItem xmlns:ds="http://schemas.openxmlformats.org/officeDocument/2006/customXml" ds:itemID="{1469B6C6-D918-400E-A630-F28C49C2FB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fd046-0cc2-4453-843e-f6e09ab2f06c"/>
    <ds:schemaRef ds:uri="c8cc6796-cfd4-4ce9-93e1-1905df0bbd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B83A3E-A571-4B37-9D9C-8B236FBA52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vt:lpstr>
      <vt:lpstr>Non-Resi - 100-999m2</vt:lpstr>
      <vt:lpstr>Non-Resi - +1000m2</vt:lpstr>
      <vt:lpstr>Intro!Print_Area</vt:lpstr>
      <vt:lpstr>'Non-Resi - +1000m2'!Print_Area</vt:lpstr>
      <vt:lpstr>'Non-Resi - 100-999m2'!Print_Area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Josh Walters</cp:lastModifiedBy>
  <cp:revision/>
  <dcterms:created xsi:type="dcterms:W3CDTF">2024-10-28T16:05:35Z</dcterms:created>
  <dcterms:modified xsi:type="dcterms:W3CDTF">2026-03-26T15:09:07Z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0x0101000BCEAA219544D845AFBA556AF394F9F9</vt:lpwstr>
  </property>
  <property fmtid="{D5CDD505-2E9C-101B-9397-08002B2CF9AE}" pid="3" name="MediaServiceImageTags">
    <vt:lpwstr/>
  </property>
</Properties>
</file>