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breprojects365.sharepoint.com/sites/ColbreDocs/Shared Documents/01. PROJECTS/J1542 Snell Street/"/>
    </mc:Choice>
  </mc:AlternateContent>
  <xr:revisionPtr revIDLastSave="287" documentId="8_{B071E522-8BA1-4AE0-BE67-C6A71DF9FFC6}" xr6:coauthVersionLast="47" xr6:coauthVersionMax="47" xr10:uidLastSave="{67B0D06C-BF3D-4E08-B370-6366BF1E0F26}"/>
  <bookViews>
    <workbookView xWindow="-113" yWindow="-113" windowWidth="24267" windowHeight="13148" xr2:uid="{DCDAEA55-08E7-43E7-90B6-79BFC73974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1" l="1"/>
  <c r="M41" i="1"/>
  <c r="O37" i="1"/>
  <c r="N37" i="1"/>
  <c r="M37" i="1"/>
  <c r="L42" i="1"/>
  <c r="J41" i="1"/>
  <c r="L37" i="1"/>
  <c r="K37" i="1"/>
  <c r="J37" i="1"/>
  <c r="I42" i="1"/>
  <c r="G41" i="1"/>
  <c r="I37" i="1"/>
  <c r="H37" i="1"/>
  <c r="G37" i="1"/>
  <c r="C37" i="1"/>
</calcChain>
</file>

<file path=xl/sharedStrings.xml><?xml version="1.0" encoding="utf-8"?>
<sst xmlns="http://schemas.openxmlformats.org/spreadsheetml/2006/main" count="83" uniqueCount="57">
  <si>
    <t>Subcontract Package Value</t>
  </si>
  <si>
    <t>Postcode</t>
  </si>
  <si>
    <t>Subcontractor</t>
  </si>
  <si>
    <t>Located</t>
  </si>
  <si>
    <t>Tier    Tier    Tier</t>
  </si>
  <si>
    <t>Values %</t>
  </si>
  <si>
    <t>Total</t>
  </si>
  <si>
    <t>Subcontract</t>
  </si>
  <si>
    <t>Value</t>
  </si>
  <si>
    <t xml:space="preserve">L   </t>
  </si>
  <si>
    <t>P</t>
  </si>
  <si>
    <t>M</t>
  </si>
  <si>
    <t xml:space="preserve">Tier 1         </t>
  </si>
  <si>
    <t xml:space="preserve">  Tier 2         </t>
  </si>
  <si>
    <t xml:space="preserve">  Tier 3</t>
  </si>
  <si>
    <t>Preliminaries</t>
  </si>
  <si>
    <t>Work Packages</t>
  </si>
  <si>
    <t>Engineer</t>
  </si>
  <si>
    <t>Supervisor ( Neil Watkiss )</t>
  </si>
  <si>
    <t>Joiner ( Paul Cussons)</t>
  </si>
  <si>
    <t>M27 0JT</t>
  </si>
  <si>
    <t>Trade / Name</t>
  </si>
  <si>
    <t>M27 9RZ</t>
  </si>
  <si>
    <t>Site labour (Gerry Lamore )</t>
  </si>
  <si>
    <t>Hutting ( Algrecco)</t>
  </si>
  <si>
    <t>Site cleaner (Sparkle Clean)</t>
  </si>
  <si>
    <t>Goundworks (Saber Groundworker)</t>
  </si>
  <si>
    <t>Brickwork (ECR Brickwork)</t>
  </si>
  <si>
    <t>Windows (REL)</t>
  </si>
  <si>
    <t>Mechanical ( RWL)</t>
  </si>
  <si>
    <t>Electrical  ( Magill Electrical )</t>
  </si>
  <si>
    <t>Painting ( B Sagar)</t>
  </si>
  <si>
    <t>Ceramic tiling (Hurst Tiling)</t>
  </si>
  <si>
    <t>Roofing (Apex Roofing)</t>
  </si>
  <si>
    <t>Patitioning (YDL)</t>
  </si>
  <si>
    <t>Flooring ( Active )</t>
  </si>
  <si>
    <t>Steelwork (Bolton Steel )</t>
  </si>
  <si>
    <t>Fencing (Lew Build )</t>
  </si>
  <si>
    <t>OL9 9EY</t>
  </si>
  <si>
    <t>M30 9HQ</t>
  </si>
  <si>
    <t>M4 6DE</t>
  </si>
  <si>
    <t>SK15 2QA</t>
  </si>
  <si>
    <t>M26 3TW</t>
  </si>
  <si>
    <t>BB9 5SP</t>
  </si>
  <si>
    <t>SK4 3EA</t>
  </si>
  <si>
    <t>BD12 0UF</t>
  </si>
  <si>
    <t>WA3 1AW</t>
  </si>
  <si>
    <t>S75 3LS</t>
  </si>
  <si>
    <t>S17 3NB</t>
  </si>
  <si>
    <t>LS25 6ES</t>
  </si>
  <si>
    <t>M4</t>
  </si>
  <si>
    <t>BB4 6UB</t>
  </si>
  <si>
    <t>sk15 2QA</t>
  </si>
  <si>
    <t>x</t>
  </si>
  <si>
    <t>PC Flooring</t>
  </si>
  <si>
    <t>M17 1PB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</si>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</sst>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11"/>
      <color rgb="FF000000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E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medium">
        <color rgb="FF00AE50"/>
      </left>
      <right style="medium">
        <color rgb="FF00AE50"/>
      </right>
      <top/>
      <bottom/>
      <diagonal/>
    </border>
    <border>
      <left/>
      <right style="medium">
        <color rgb="FF00AE50"/>
      </right>
      <top/>
      <bottom/>
      <diagonal/>
    </border>
    <border>
      <left style="medium">
        <color rgb="FF00AE50"/>
      </left>
      <right style="medium">
        <color rgb="FF00AE50"/>
      </right>
      <top/>
      <bottom style="medium">
        <color rgb="FF00AE50"/>
      </bottom>
      <diagonal/>
    </border>
    <border>
      <left/>
      <right style="medium">
        <color rgb="FF00AE50"/>
      </right>
      <top/>
      <bottom style="medium">
        <color rgb="FF00AE50"/>
      </bottom>
      <diagonal/>
    </border>
    <border>
      <left style="medium">
        <color rgb="FF00AE50"/>
      </left>
      <right/>
      <top/>
      <bottom/>
      <diagonal/>
    </border>
    <border>
      <left/>
      <right style="medium">
        <color rgb="FF00AE50"/>
      </right>
      <top style="medium">
        <color rgb="FF00AE50"/>
      </top>
      <bottom/>
      <diagonal/>
    </border>
    <border>
      <left style="medium">
        <color rgb="FF00AE50"/>
      </left>
      <right style="medium">
        <color rgb="FF00AE50"/>
      </right>
      <top style="medium">
        <color rgb="FF00AE5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1" fillId="0" borderId="2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44" fontId="1" fillId="0" borderId="7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8" fillId="0" borderId="0" xfId="0" applyFont="1" applyFill="1"/>
    <xf numFmtId="44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0" fontId="0" fillId="5" borderId="0" xfId="0" applyNumberFormat="1" applyFill="1"/>
    <xf numFmtId="0" fontId="2" fillId="5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44" fontId="0" fillId="3" borderId="0" xfId="0" applyNumberFormat="1" applyFill="1" applyAlignment="1">
      <alignment horizontal="center"/>
    </xf>
    <xf numFmtId="0" fontId="0" fillId="6" borderId="0" xfId="0" applyFill="1"/>
    <xf numFmtId="0" fontId="6" fillId="6" borderId="5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44" fontId="0" fillId="6" borderId="0" xfId="0" applyNumberFormat="1" applyFill="1" applyAlignment="1">
      <alignment horizontal="center"/>
    </xf>
    <xf numFmtId="10" fontId="0" fillId="6" borderId="0" xfId="0" applyNumberFormat="1" applyFill="1"/>
    <xf numFmtId="1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7ACC-C28F-424F-864C-E0FFC8BF408A}">
  <sheetPr>
    <pageSetUpPr fitToPage="1"/>
  </sheetPr>
  <dimension ref="A1:P42"/>
  <sheetViews>
    <sheetView tabSelected="1" topLeftCell="A34" workbookViewId="0">
      <selection activeCell="K46" sqref="K46"/>
    </sheetView>
  </sheetViews>
  <sheetFormatPr defaultRowHeight="15.05" x14ac:dyDescent="0.3"/>
  <cols>
    <col min="1" max="1" width="33.33203125" customWidth="1"/>
    <col min="2" max="2" width="16.21875" customWidth="1"/>
    <col min="3" max="3" width="12.33203125" style="11" customWidth="1"/>
    <col min="7" max="10" width="10.5546875" bestFit="1" customWidth="1"/>
    <col min="11" max="11" width="9.6640625" bestFit="1" customWidth="1"/>
    <col min="12" max="13" width="10.5546875" bestFit="1" customWidth="1"/>
    <col min="14" max="14" width="9.6640625" bestFit="1" customWidth="1"/>
    <col min="15" max="15" width="10.5546875" bestFit="1" customWidth="1"/>
  </cols>
  <sheetData>
    <row r="1" spans="1:16" ht="15.05" customHeight="1" x14ac:dyDescent="0.3">
      <c r="A1" s="13" t="s">
        <v>21</v>
      </c>
      <c r="B1" s="13" t="s">
        <v>0</v>
      </c>
      <c r="C1" s="13" t="s">
        <v>1</v>
      </c>
      <c r="D1" s="14" t="s">
        <v>2</v>
      </c>
      <c r="E1" s="15"/>
      <c r="F1" s="16"/>
      <c r="G1" s="26"/>
      <c r="H1" s="27"/>
      <c r="I1" s="27"/>
      <c r="J1" s="27"/>
      <c r="K1" s="27"/>
      <c r="L1" s="27"/>
      <c r="M1" s="27"/>
      <c r="N1" s="27"/>
      <c r="O1" s="28"/>
      <c r="P1" s="17"/>
    </row>
    <row r="2" spans="1:16" x14ac:dyDescent="0.3">
      <c r="A2" s="13"/>
      <c r="B2" s="13"/>
      <c r="C2" s="13"/>
      <c r="D2" s="14" t="s">
        <v>3</v>
      </c>
      <c r="E2" s="15"/>
      <c r="F2" s="16"/>
      <c r="G2" s="14" t="s">
        <v>5</v>
      </c>
      <c r="H2" s="15"/>
      <c r="I2" s="15"/>
      <c r="J2" s="15"/>
      <c r="K2" s="15"/>
      <c r="L2" s="15"/>
      <c r="M2" s="15"/>
      <c r="N2" s="15"/>
      <c r="O2" s="16"/>
      <c r="P2" s="17"/>
    </row>
    <row r="3" spans="1:16" x14ac:dyDescent="0.3">
      <c r="A3" s="13"/>
      <c r="B3" s="13"/>
      <c r="C3" s="13"/>
      <c r="D3" s="14"/>
      <c r="E3" s="15"/>
      <c r="F3" s="16"/>
      <c r="G3" s="29"/>
      <c r="H3" s="30"/>
      <c r="I3" s="30"/>
      <c r="J3" s="30"/>
      <c r="K3" s="30"/>
      <c r="L3" s="30"/>
      <c r="M3" s="30"/>
      <c r="N3" s="30"/>
      <c r="O3" s="31"/>
      <c r="P3" s="17"/>
    </row>
    <row r="4" spans="1:16" ht="15.05" customHeight="1" x14ac:dyDescent="0.3">
      <c r="A4" s="13"/>
      <c r="B4" s="13"/>
      <c r="C4" s="13"/>
      <c r="D4" s="14" t="s">
        <v>4</v>
      </c>
      <c r="E4" s="15"/>
      <c r="F4" s="16"/>
      <c r="G4" s="14" t="s">
        <v>12</v>
      </c>
      <c r="H4" s="15"/>
      <c r="I4" s="15"/>
      <c r="J4" s="15" t="s">
        <v>13</v>
      </c>
      <c r="K4" s="15"/>
      <c r="L4" s="15"/>
      <c r="M4" s="15" t="s">
        <v>14</v>
      </c>
      <c r="N4" s="15"/>
      <c r="O4" s="16"/>
      <c r="P4" s="2"/>
    </row>
    <row r="5" spans="1:16" ht="15.05" customHeight="1" x14ac:dyDescent="0.3">
      <c r="A5" s="13"/>
      <c r="B5" s="13"/>
      <c r="C5" s="13"/>
      <c r="D5" s="22">
        <v>1</v>
      </c>
      <c r="E5" s="22">
        <v>2</v>
      </c>
      <c r="F5" s="22">
        <v>3</v>
      </c>
      <c r="G5" s="39" t="s">
        <v>9</v>
      </c>
      <c r="H5" s="40" t="s">
        <v>10</v>
      </c>
      <c r="I5" s="41" t="s">
        <v>11</v>
      </c>
      <c r="J5" s="23" t="s">
        <v>9</v>
      </c>
      <c r="K5" s="24" t="s">
        <v>10</v>
      </c>
      <c r="L5" s="25" t="s">
        <v>11</v>
      </c>
      <c r="M5" s="46" t="s">
        <v>9</v>
      </c>
      <c r="N5" s="47" t="s">
        <v>10</v>
      </c>
      <c r="O5" s="48" t="s">
        <v>11</v>
      </c>
      <c r="P5" s="2"/>
    </row>
    <row r="6" spans="1:16" x14ac:dyDescent="0.3">
      <c r="A6" s="13"/>
      <c r="B6" s="13"/>
      <c r="C6" s="13"/>
      <c r="D6" s="22"/>
      <c r="E6" s="22"/>
      <c r="F6" s="22"/>
      <c r="G6" s="39"/>
      <c r="H6" s="40"/>
      <c r="I6" s="41"/>
      <c r="J6" s="23"/>
      <c r="K6" s="24"/>
      <c r="L6" s="25"/>
      <c r="M6" s="46"/>
      <c r="N6" s="47"/>
      <c r="O6" s="48"/>
      <c r="P6" s="2"/>
    </row>
    <row r="7" spans="1:16" x14ac:dyDescent="0.3">
      <c r="A7" s="9" t="s">
        <v>15</v>
      </c>
      <c r="B7" s="3"/>
      <c r="C7" s="8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2"/>
    </row>
    <row r="8" spans="1:16" x14ac:dyDescent="0.3">
      <c r="A8" s="4" t="s">
        <v>18</v>
      </c>
      <c r="B8" s="12">
        <v>81250</v>
      </c>
      <c r="C8" s="8" t="s">
        <v>22</v>
      </c>
      <c r="D8" s="8" t="s">
        <v>53</v>
      </c>
      <c r="E8" s="8"/>
      <c r="F8" s="8"/>
      <c r="G8" s="33">
        <v>1</v>
      </c>
      <c r="H8" s="33"/>
      <c r="I8" s="33"/>
      <c r="J8" s="33"/>
      <c r="K8" s="33"/>
      <c r="L8" s="33"/>
      <c r="M8" s="33"/>
      <c r="N8" s="33"/>
      <c r="O8" s="33"/>
      <c r="P8" s="2"/>
    </row>
    <row r="9" spans="1:16" x14ac:dyDescent="0.3">
      <c r="A9" s="4" t="s">
        <v>23</v>
      </c>
      <c r="B9" s="12">
        <v>42000</v>
      </c>
      <c r="C9" s="8" t="s">
        <v>50</v>
      </c>
      <c r="D9" s="8" t="s">
        <v>53</v>
      </c>
      <c r="E9" s="8"/>
      <c r="F9" s="8"/>
      <c r="G9" s="33">
        <v>1</v>
      </c>
      <c r="H9" s="33"/>
      <c r="I9" s="33"/>
      <c r="J9" s="33"/>
      <c r="K9" s="33"/>
      <c r="L9" s="33"/>
      <c r="M9" s="33"/>
      <c r="N9" s="33"/>
      <c r="O9" s="33"/>
      <c r="P9" s="2"/>
    </row>
    <row r="10" spans="1:16" x14ac:dyDescent="0.3">
      <c r="A10" s="4" t="s">
        <v>19</v>
      </c>
      <c r="B10" s="12">
        <v>60000</v>
      </c>
      <c r="C10" s="8" t="s">
        <v>20</v>
      </c>
      <c r="D10" s="8" t="s">
        <v>53</v>
      </c>
      <c r="E10" s="8"/>
      <c r="F10" s="8"/>
      <c r="G10" s="33">
        <v>1</v>
      </c>
      <c r="H10" s="33"/>
      <c r="I10" s="33"/>
      <c r="J10" s="33"/>
      <c r="K10" s="33"/>
      <c r="L10" s="33"/>
      <c r="M10" s="33"/>
      <c r="N10" s="33"/>
      <c r="O10" s="33"/>
      <c r="P10" s="2"/>
    </row>
    <row r="11" spans="1:16" x14ac:dyDescent="0.3">
      <c r="A11" s="4" t="s">
        <v>17</v>
      </c>
      <c r="B11" s="12">
        <v>5000</v>
      </c>
      <c r="C11" s="8" t="s">
        <v>52</v>
      </c>
      <c r="D11" s="8" t="s">
        <v>53</v>
      </c>
      <c r="E11" s="8"/>
      <c r="F11" s="8"/>
      <c r="G11" s="33">
        <v>1</v>
      </c>
      <c r="H11" s="33"/>
      <c r="I11" s="33"/>
      <c r="J11" s="33"/>
      <c r="K11" s="33"/>
      <c r="L11" s="33"/>
      <c r="M11" s="33"/>
      <c r="N11" s="33"/>
      <c r="O11" s="33"/>
      <c r="P11" s="2"/>
    </row>
    <row r="12" spans="1:16" x14ac:dyDescent="0.3">
      <c r="A12" s="4" t="s">
        <v>24</v>
      </c>
      <c r="B12" s="12">
        <v>37150</v>
      </c>
      <c r="C12" s="8" t="s">
        <v>39</v>
      </c>
      <c r="D12" s="8" t="s">
        <v>53</v>
      </c>
      <c r="E12" s="8"/>
      <c r="F12" s="8"/>
      <c r="G12" s="33">
        <v>1</v>
      </c>
      <c r="H12" s="33"/>
      <c r="I12" s="33"/>
      <c r="J12" s="33"/>
      <c r="K12" s="33"/>
      <c r="L12" s="33"/>
      <c r="M12" s="33"/>
      <c r="N12" s="33"/>
      <c r="O12" s="33"/>
      <c r="P12" s="2"/>
    </row>
    <row r="13" spans="1:16" x14ac:dyDescent="0.3">
      <c r="A13" s="4" t="s">
        <v>25</v>
      </c>
      <c r="B13" s="12">
        <v>9000</v>
      </c>
      <c r="C13" s="8" t="s">
        <v>50</v>
      </c>
      <c r="D13" s="8" t="s">
        <v>53</v>
      </c>
      <c r="E13" s="8"/>
      <c r="F13" s="8"/>
      <c r="G13" s="33">
        <v>1</v>
      </c>
      <c r="H13" s="33"/>
      <c r="I13" s="33"/>
      <c r="J13" s="33"/>
      <c r="K13" s="33"/>
      <c r="L13" s="33"/>
      <c r="M13" s="33"/>
      <c r="N13" s="33"/>
      <c r="O13" s="33"/>
      <c r="P13" s="2"/>
    </row>
    <row r="14" spans="1:16" x14ac:dyDescent="0.3">
      <c r="A14" s="4"/>
      <c r="B14" s="12"/>
      <c r="C14" s="8"/>
      <c r="D14" s="8"/>
      <c r="E14" s="8"/>
      <c r="F14" s="8"/>
      <c r="G14" s="33"/>
      <c r="H14" s="33"/>
      <c r="I14" s="33"/>
      <c r="J14" s="33"/>
      <c r="K14" s="33"/>
      <c r="L14" s="33"/>
      <c r="M14" s="33"/>
      <c r="N14" s="33"/>
      <c r="O14" s="33"/>
      <c r="P14" s="2"/>
    </row>
    <row r="15" spans="1:16" x14ac:dyDescent="0.3">
      <c r="A15" s="9" t="s">
        <v>16</v>
      </c>
      <c r="B15" s="12"/>
      <c r="C15" s="8"/>
      <c r="D15" s="8"/>
      <c r="E15" s="8"/>
      <c r="F15" s="8"/>
      <c r="G15" s="33"/>
      <c r="H15" s="33"/>
      <c r="I15" s="33"/>
      <c r="J15" s="33"/>
      <c r="K15" s="33"/>
      <c r="L15" s="33"/>
      <c r="M15" s="33"/>
      <c r="N15" s="33"/>
      <c r="O15" s="33"/>
      <c r="P15" s="2"/>
    </row>
    <row r="16" spans="1:16" x14ac:dyDescent="0.3">
      <c r="A16" s="4" t="s">
        <v>26</v>
      </c>
      <c r="B16" s="12">
        <v>325000</v>
      </c>
      <c r="C16" s="8" t="s">
        <v>41</v>
      </c>
      <c r="D16" s="8" t="s">
        <v>53</v>
      </c>
      <c r="E16" s="8"/>
      <c r="F16" s="8"/>
      <c r="G16" s="33">
        <v>0.6</v>
      </c>
      <c r="H16" s="33">
        <v>0.25</v>
      </c>
      <c r="I16" s="33">
        <v>0.15</v>
      </c>
      <c r="J16" s="33"/>
      <c r="K16" s="33"/>
      <c r="L16" s="33"/>
      <c r="M16" s="33"/>
      <c r="N16" s="33"/>
      <c r="O16" s="33"/>
      <c r="P16" s="2"/>
    </row>
    <row r="17" spans="1:16" x14ac:dyDescent="0.3">
      <c r="A17" s="4" t="s">
        <v>27</v>
      </c>
      <c r="B17" s="12">
        <v>375045</v>
      </c>
      <c r="C17" s="8" t="s">
        <v>40</v>
      </c>
      <c r="D17" s="8" t="s">
        <v>53</v>
      </c>
      <c r="E17" s="8"/>
      <c r="F17" s="8"/>
      <c r="G17" s="33">
        <v>0.65</v>
      </c>
      <c r="H17" s="33">
        <v>0.1</v>
      </c>
      <c r="I17" s="33">
        <v>0.25</v>
      </c>
      <c r="J17" s="33"/>
      <c r="K17" s="33"/>
      <c r="L17" s="33"/>
      <c r="M17" s="33"/>
      <c r="N17" s="33"/>
      <c r="O17" s="33"/>
      <c r="P17" s="2"/>
    </row>
    <row r="18" spans="1:16" x14ac:dyDescent="0.3">
      <c r="A18" s="4" t="s">
        <v>28</v>
      </c>
      <c r="B18" s="12">
        <v>165159</v>
      </c>
      <c r="C18" s="8" t="s">
        <v>49</v>
      </c>
      <c r="D18" s="8"/>
      <c r="E18" s="8"/>
      <c r="F18" s="8" t="s">
        <v>53</v>
      </c>
      <c r="G18" s="33"/>
      <c r="H18" s="33"/>
      <c r="I18" s="33"/>
      <c r="J18" s="33"/>
      <c r="K18" s="33"/>
      <c r="L18" s="33"/>
      <c r="M18" s="33">
        <v>0.6</v>
      </c>
      <c r="N18" s="33"/>
      <c r="O18" s="33">
        <v>0.4</v>
      </c>
      <c r="P18" s="2"/>
    </row>
    <row r="19" spans="1:16" x14ac:dyDescent="0.3">
      <c r="A19" s="4" t="s">
        <v>29</v>
      </c>
      <c r="B19" s="12">
        <v>363000</v>
      </c>
      <c r="C19" s="8" t="s">
        <v>43</v>
      </c>
      <c r="D19" s="8"/>
      <c r="E19" s="8" t="s">
        <v>53</v>
      </c>
      <c r="F19" s="8"/>
      <c r="G19" s="33"/>
      <c r="H19" s="33"/>
      <c r="I19" s="33"/>
      <c r="J19" s="33">
        <v>0.55000000000000004</v>
      </c>
      <c r="K19" s="33">
        <v>0.15</v>
      </c>
      <c r="L19" s="33">
        <v>0.3</v>
      </c>
      <c r="M19" s="33"/>
      <c r="N19" s="33"/>
      <c r="O19" s="33"/>
      <c r="P19" s="2"/>
    </row>
    <row r="20" spans="1:16" x14ac:dyDescent="0.3">
      <c r="A20" s="4" t="s">
        <v>30</v>
      </c>
      <c r="B20" s="12">
        <v>105255</v>
      </c>
      <c r="C20" s="8" t="s">
        <v>42</v>
      </c>
      <c r="D20" s="8" t="s">
        <v>53</v>
      </c>
      <c r="E20" s="8"/>
      <c r="F20" s="8"/>
      <c r="G20" s="33">
        <v>0.6</v>
      </c>
      <c r="H20" s="33">
        <v>0.05</v>
      </c>
      <c r="I20" s="33">
        <v>0.35</v>
      </c>
      <c r="J20" s="33"/>
      <c r="K20" s="33"/>
      <c r="L20" s="33"/>
      <c r="M20" s="33"/>
      <c r="N20" s="33"/>
      <c r="O20" s="33"/>
      <c r="P20" s="2"/>
    </row>
    <row r="21" spans="1:16" x14ac:dyDescent="0.3">
      <c r="A21" s="4" t="s">
        <v>31</v>
      </c>
      <c r="B21" s="12">
        <v>40500</v>
      </c>
      <c r="C21" s="8" t="s">
        <v>51</v>
      </c>
      <c r="D21" s="8"/>
      <c r="E21" s="8" t="s">
        <v>53</v>
      </c>
      <c r="F21" s="8"/>
      <c r="G21" s="33"/>
      <c r="H21" s="33"/>
      <c r="I21" s="33"/>
      <c r="J21" s="33">
        <v>0.75</v>
      </c>
      <c r="K21" s="33"/>
      <c r="L21" s="33">
        <v>0.25</v>
      </c>
      <c r="M21" s="33"/>
      <c r="N21" s="33"/>
      <c r="O21" s="33"/>
      <c r="P21" s="2"/>
    </row>
    <row r="22" spans="1:16" x14ac:dyDescent="0.3">
      <c r="A22" s="4" t="s">
        <v>35</v>
      </c>
      <c r="B22" s="12">
        <v>27490</v>
      </c>
      <c r="C22" s="8" t="s">
        <v>44</v>
      </c>
      <c r="D22" s="8" t="s">
        <v>53</v>
      </c>
      <c r="E22" s="8"/>
      <c r="F22" s="8"/>
      <c r="G22" s="33">
        <v>0.4</v>
      </c>
      <c r="H22" s="33">
        <v>0.05</v>
      </c>
      <c r="I22" s="33">
        <v>0.55000000000000004</v>
      </c>
      <c r="J22" s="33"/>
      <c r="K22" s="33"/>
      <c r="L22" s="33"/>
      <c r="M22" s="33"/>
      <c r="N22" s="33"/>
      <c r="O22" s="33"/>
      <c r="P22" s="2"/>
    </row>
    <row r="23" spans="1:16" x14ac:dyDescent="0.3">
      <c r="A23" s="4" t="s">
        <v>32</v>
      </c>
      <c r="B23" s="12">
        <v>43448</v>
      </c>
      <c r="C23" s="8" t="s">
        <v>45</v>
      </c>
      <c r="D23" s="8"/>
      <c r="E23" s="8"/>
      <c r="F23" s="8" t="s">
        <v>53</v>
      </c>
      <c r="G23" s="33"/>
      <c r="H23" s="33"/>
      <c r="I23" s="33"/>
      <c r="J23" s="33"/>
      <c r="K23" s="33"/>
      <c r="L23" s="33"/>
      <c r="M23" s="33">
        <v>0.4</v>
      </c>
      <c r="N23" s="33"/>
      <c r="O23" s="33">
        <v>0.6</v>
      </c>
      <c r="P23" s="2"/>
    </row>
    <row r="24" spans="1:16" x14ac:dyDescent="0.3">
      <c r="A24" s="4" t="s">
        <v>33</v>
      </c>
      <c r="B24" s="12">
        <v>220000</v>
      </c>
      <c r="C24" s="8" t="s">
        <v>48</v>
      </c>
      <c r="D24" s="8"/>
      <c r="E24" s="8"/>
      <c r="F24" s="8" t="s">
        <v>53</v>
      </c>
      <c r="G24" s="33"/>
      <c r="H24" s="33"/>
      <c r="I24" s="33">
        <v>0.55000000000000004</v>
      </c>
      <c r="J24" s="33"/>
      <c r="K24" s="33"/>
      <c r="L24" s="33"/>
      <c r="M24" s="33">
        <v>0.55000000000000004</v>
      </c>
      <c r="N24" s="33">
        <v>0.15</v>
      </c>
      <c r="O24" s="33">
        <v>0.3</v>
      </c>
      <c r="P24" s="2"/>
    </row>
    <row r="25" spans="1:16" x14ac:dyDescent="0.3">
      <c r="A25" s="4" t="s">
        <v>34</v>
      </c>
      <c r="B25" s="12">
        <v>149355</v>
      </c>
      <c r="C25" s="8" t="s">
        <v>47</v>
      </c>
      <c r="D25" s="8"/>
      <c r="E25" s="8"/>
      <c r="F25" s="8" t="s">
        <v>53</v>
      </c>
      <c r="G25" s="33"/>
      <c r="H25" s="33"/>
      <c r="I25" s="33"/>
      <c r="J25" s="33"/>
      <c r="K25" s="33"/>
      <c r="L25" s="33"/>
      <c r="M25" s="33">
        <v>0.6</v>
      </c>
      <c r="N25" s="33"/>
      <c r="O25" s="33">
        <v>0.4</v>
      </c>
      <c r="P25" s="2"/>
    </row>
    <row r="26" spans="1:16" x14ac:dyDescent="0.3">
      <c r="A26" s="4" t="s">
        <v>36</v>
      </c>
      <c r="B26" s="12">
        <v>86145</v>
      </c>
      <c r="C26" s="8" t="s">
        <v>46</v>
      </c>
      <c r="D26" s="8"/>
      <c r="E26" s="8" t="s">
        <v>53</v>
      </c>
      <c r="F26" s="8"/>
      <c r="G26" s="33"/>
      <c r="H26" s="33"/>
      <c r="I26" s="33"/>
      <c r="J26" s="33">
        <v>0.4</v>
      </c>
      <c r="K26" s="33">
        <v>0.15</v>
      </c>
      <c r="L26" s="33">
        <v>0.45</v>
      </c>
      <c r="M26" s="33"/>
      <c r="N26" s="33"/>
      <c r="O26" s="33"/>
      <c r="P26" s="2"/>
    </row>
    <row r="27" spans="1:16" x14ac:dyDescent="0.3">
      <c r="A27" s="4" t="s">
        <v>37</v>
      </c>
      <c r="B27" s="12">
        <v>15000</v>
      </c>
      <c r="C27" s="8" t="s">
        <v>38</v>
      </c>
      <c r="D27" s="8" t="s">
        <v>53</v>
      </c>
      <c r="E27" s="8"/>
      <c r="F27" s="8"/>
      <c r="G27" s="33">
        <v>0.5</v>
      </c>
      <c r="H27" s="33">
        <v>0.05</v>
      </c>
      <c r="I27" s="33">
        <v>0.45</v>
      </c>
      <c r="J27" s="33"/>
      <c r="K27" s="33"/>
      <c r="L27" s="33"/>
      <c r="M27" s="33"/>
      <c r="N27" s="33"/>
      <c r="O27" s="33"/>
      <c r="P27" s="2"/>
    </row>
    <row r="28" spans="1:16" x14ac:dyDescent="0.3">
      <c r="A28" s="4" t="s">
        <v>54</v>
      </c>
      <c r="B28" s="12">
        <v>75000</v>
      </c>
      <c r="C28" s="8" t="s">
        <v>55</v>
      </c>
      <c r="D28" s="8" t="s">
        <v>53</v>
      </c>
      <c r="E28" s="8"/>
      <c r="F28" s="8"/>
      <c r="G28" s="33">
        <v>0.65</v>
      </c>
      <c r="H28" s="3"/>
      <c r="I28" s="33">
        <v>0.35</v>
      </c>
      <c r="J28" s="3"/>
      <c r="K28" s="3"/>
      <c r="L28" s="3"/>
      <c r="M28" s="3"/>
      <c r="N28" s="3"/>
      <c r="O28" s="3"/>
      <c r="P28" s="2"/>
    </row>
    <row r="29" spans="1:16" x14ac:dyDescent="0.3">
      <c r="A29" s="9"/>
      <c r="B29" s="12"/>
      <c r="C29" s="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"/>
    </row>
    <row r="30" spans="1:16" x14ac:dyDescent="0.3">
      <c r="A30" s="4"/>
      <c r="B30" s="12"/>
      <c r="C30" s="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"/>
    </row>
    <row r="31" spans="1:16" x14ac:dyDescent="0.3">
      <c r="A31" s="4"/>
      <c r="B31" s="12"/>
      <c r="C31" s="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2"/>
    </row>
    <row r="32" spans="1:16" x14ac:dyDescent="0.3">
      <c r="A32" s="4"/>
      <c r="B32" s="12"/>
      <c r="C32" s="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2"/>
    </row>
    <row r="33" spans="1:16" x14ac:dyDescent="0.3">
      <c r="A33" s="4"/>
      <c r="B33" s="12"/>
      <c r="C33" s="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2"/>
    </row>
    <row r="34" spans="1:16" x14ac:dyDescent="0.3">
      <c r="A34" s="4"/>
      <c r="B34" s="12"/>
      <c r="C34" s="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2"/>
    </row>
    <row r="35" spans="1:16" x14ac:dyDescent="0.3">
      <c r="A35" s="4"/>
      <c r="B35" s="3"/>
      <c r="C35" s="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"/>
    </row>
    <row r="36" spans="1:16" ht="15.65" thickBot="1" x14ac:dyDescent="0.35">
      <c r="A36" s="5"/>
      <c r="B36" s="6"/>
      <c r="C36" s="10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"/>
    </row>
    <row r="37" spans="1:16" x14ac:dyDescent="0.3">
      <c r="A37" s="18"/>
      <c r="B37" s="1" t="s">
        <v>6</v>
      </c>
      <c r="C37" s="32">
        <f>SUM(B8:B28)</f>
        <v>2224797</v>
      </c>
      <c r="D37" s="32"/>
      <c r="E37" s="32"/>
      <c r="F37" s="32"/>
      <c r="G37" s="32">
        <f>SUM(G8*B8)+(G9*B9)+(G10*B10)+(G11*B11)+(G12*B12)+(G13*B13)+(G16*B16)+(G17*B17)+(G20*B20)+(G22*B22)+(G27*B27)+(G28*B28)</f>
        <v>803578.25</v>
      </c>
      <c r="H37" s="32">
        <f>SUM(H8*B8)+(H9*B9)+(H10*B10)+(H11*B11)+(H12*B12)+(H13*B13)+(H16*B16)+(H17*B17)+(H20*B20)+(H22*B22)+(H27*B27)+(H28*B28)</f>
        <v>126141.75</v>
      </c>
      <c r="I37" s="32">
        <f>SUM(I8*B8)+(I9*B9)+(I10*B10)+(I11*B11)+(I12*B12)+(I13*B13)+(I16*B16)+(I17*B17)+(I20*B20)+(I22*B22)+(I27*B27)+(I28*B28)</f>
        <v>227470</v>
      </c>
      <c r="J37" s="32">
        <f>SUM(J19*B19)+(J21*B21)+(J26*B26)</f>
        <v>264483</v>
      </c>
      <c r="K37" s="32">
        <f>SUM(K19*B19)+(K21*B21)+(K26*B26)</f>
        <v>67371.75</v>
      </c>
      <c r="L37" s="32">
        <f>SUM(L19*B19)+(L21*B21)+(L26*B26)</f>
        <v>157790.25</v>
      </c>
      <c r="M37" s="32">
        <f>SUM(M18*B18)+(M23*B22)+(M24*B24)+(M25*B25)</f>
        <v>320704.40000000002</v>
      </c>
      <c r="N37" s="32">
        <f>SUM(N18*B18)+(N23*B22)+(N24*B24)+(N25*B25)</f>
        <v>33000</v>
      </c>
      <c r="O37" s="32">
        <f>SUM(O18*B18)+(O23*B23)+(O24*B24)+(O25*B25)</f>
        <v>217874.40000000002</v>
      </c>
      <c r="P37" s="17"/>
    </row>
    <row r="38" spans="1:16" x14ac:dyDescent="0.3">
      <c r="A38" s="19"/>
      <c r="B38" s="1" t="s">
        <v>7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17"/>
    </row>
    <row r="39" spans="1:16" ht="15.65" thickBot="1" x14ac:dyDescent="0.35">
      <c r="A39" s="19"/>
      <c r="B39" s="7" t="s">
        <v>8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7"/>
    </row>
    <row r="41" spans="1:16" x14ac:dyDescent="0.3">
      <c r="F41" s="34" t="s">
        <v>6</v>
      </c>
      <c r="G41" s="35">
        <f>G37+H37+I37</f>
        <v>1157190</v>
      </c>
      <c r="H41" s="36"/>
      <c r="I41" s="36"/>
      <c r="J41" s="44">
        <f>L37+K37+J37</f>
        <v>489645</v>
      </c>
      <c r="K41" s="42"/>
      <c r="L41" s="42"/>
      <c r="M41" s="50">
        <f>O37+N37+M37</f>
        <v>571578.80000000005</v>
      </c>
      <c r="N41" s="49"/>
      <c r="O41" s="49"/>
    </row>
    <row r="42" spans="1:16" x14ac:dyDescent="0.3">
      <c r="F42" s="34" t="s">
        <v>56</v>
      </c>
      <c r="G42" s="37"/>
      <c r="H42" s="37"/>
      <c r="I42" s="38">
        <f>G41/C37</f>
        <v>0.52013284807557725</v>
      </c>
      <c r="J42" s="43"/>
      <c r="K42" s="43"/>
      <c r="L42" s="52">
        <f>J41/C37</f>
        <v>0.22008524822714162</v>
      </c>
      <c r="M42" s="45"/>
      <c r="N42" s="45"/>
      <c r="O42" s="51">
        <f>M41/C37</f>
        <v>0.2569127879981859</v>
      </c>
    </row>
  </sheetData>
  <mergeCells count="44">
    <mergeCell ref="G41:I41"/>
    <mergeCell ref="J41:L41"/>
    <mergeCell ref="M41:O41"/>
    <mergeCell ref="G37:G39"/>
    <mergeCell ref="P1:P3"/>
    <mergeCell ref="D5:D6"/>
    <mergeCell ref="E5:E6"/>
    <mergeCell ref="F5:F6"/>
    <mergeCell ref="J5:J6"/>
    <mergeCell ref="K5:K6"/>
    <mergeCell ref="L5:L6"/>
    <mergeCell ref="D1:F1"/>
    <mergeCell ref="D2:F2"/>
    <mergeCell ref="D4:F4"/>
    <mergeCell ref="G1:O1"/>
    <mergeCell ref="G2:O2"/>
    <mergeCell ref="G3:O3"/>
    <mergeCell ref="A37:A39"/>
    <mergeCell ref="C37:C39"/>
    <mergeCell ref="D37:D39"/>
    <mergeCell ref="E37:E39"/>
    <mergeCell ref="F37:F39"/>
    <mergeCell ref="N37:N39"/>
    <mergeCell ref="O37:O39"/>
    <mergeCell ref="P37:P39"/>
    <mergeCell ref="A1:A6"/>
    <mergeCell ref="G4:I4"/>
    <mergeCell ref="J4:L4"/>
    <mergeCell ref="M4:O4"/>
    <mergeCell ref="G5:G6"/>
    <mergeCell ref="H5:H6"/>
    <mergeCell ref="I5:I6"/>
    <mergeCell ref="H37:H39"/>
    <mergeCell ref="I37:I39"/>
    <mergeCell ref="J37:J39"/>
    <mergeCell ref="K37:K39"/>
    <mergeCell ref="L37:L39"/>
    <mergeCell ref="M37:M39"/>
    <mergeCell ref="M5:M6"/>
    <mergeCell ref="N5:N6"/>
    <mergeCell ref="O5:O6"/>
    <mergeCell ref="C1:C6"/>
    <mergeCell ref="B1:B6"/>
    <mergeCell ref="D3:F3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dd340d-f585-4952-bd66-1f2004fe492c" xsi:nil="true"/>
    <lcf76f155ced4ddcb4097134ff3c332f xmlns="4f88acf4-321e-4d9b-a4c7-2951ffe0ddf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E4D3C38EBEB44CA07B356513A55C01" ma:contentTypeVersion="16" ma:contentTypeDescription="Create a new document." ma:contentTypeScope="" ma:versionID="5bc25f26755cdcbbd765befac58cf44c">
  <xsd:schema xmlns:xsd="http://www.w3.org/2001/XMLSchema" xmlns:xs="http://www.w3.org/2001/XMLSchema" xmlns:p="http://schemas.microsoft.com/office/2006/metadata/properties" xmlns:ns2="4f88acf4-321e-4d9b-a4c7-2951ffe0ddfd" xmlns:ns3="b0dd340d-f585-4952-bd66-1f2004fe492c" targetNamespace="http://schemas.microsoft.com/office/2006/metadata/properties" ma:root="true" ma:fieldsID="065eb5652bbcf2a1ab2030ada0cfc17e" ns2:_="" ns3:_="">
    <xsd:import namespace="4f88acf4-321e-4d9b-a4c7-2951ffe0ddfd"/>
    <xsd:import namespace="b0dd340d-f585-4952-bd66-1f2004fe49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8acf4-321e-4d9b-a4c7-2951ffe0d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5c9614f-7758-491d-8301-580bac547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d340d-f585-4952-bd66-1f2004fe49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2c82e69-3557-4bd3-9e91-bcd18547eb1a}" ma:internalName="TaxCatchAll" ma:showField="CatchAllData" ma:web="b0dd340d-f585-4952-bd66-1f2004fe49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A6FB1-4C97-4DAE-BFAB-944235DDE0CF}">
  <ds:schemaRefs>
    <ds:schemaRef ds:uri="http://schemas.microsoft.com/office/2006/metadata/properties"/>
    <ds:schemaRef ds:uri="http://schemas.microsoft.com/office/infopath/2007/PartnerControls"/>
    <ds:schemaRef ds:uri="b0dd340d-f585-4952-bd66-1f2004fe492c"/>
    <ds:schemaRef ds:uri="4f88acf4-321e-4d9b-a4c7-2951ffe0ddfd"/>
  </ds:schemaRefs>
</ds:datastoreItem>
</file>

<file path=customXml/itemProps2.xml><?xml version="1.0" encoding="utf-8"?>
<ds:datastoreItem xmlns:ds="http://schemas.openxmlformats.org/officeDocument/2006/customXml" ds:itemID="{D3C840F3-17B0-4E09-A9DD-58DCE8C6D1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6C75A-51AA-4E5A-81E8-6DE12C3F0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88acf4-321e-4d9b-a4c7-2951ffe0ddfd"/>
    <ds:schemaRef ds:uri="b0dd340d-f585-4952-bd66-1f2004fe49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Bull</dc:creator>
  <cp:lastModifiedBy>Chris Bull</cp:lastModifiedBy>
  <cp:lastPrinted>2023-04-24T07:35:08Z</cp:lastPrinted>
  <dcterms:created xsi:type="dcterms:W3CDTF">2023-04-19T16:33:22Z</dcterms:created>
  <dcterms:modified xsi:type="dcterms:W3CDTF">2023-04-24T07:36:58Z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0x010100F4E4D3C38EBEB44CA07B356513A55C01</vt:lpwstr>
  </property>
  <property fmtid="{D5CDD505-2E9C-101B-9397-08002B2CF9AE}" pid="3" name="MediaServiceImageTags">
    <vt:lpwstr/>
  </property>
</Properties>
</file>