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Job Files\L1747 CS Hastings Refurb\Planning\"/>
    </mc:Choice>
  </mc:AlternateContent>
  <xr:revisionPtr revIDLastSave="0" documentId="13_ncr:1_{ECC0D2EA-1969-416B-9BE5-F4841583AF2E}" xr6:coauthVersionLast="47" xr6:coauthVersionMax="47" xr10:uidLastSave="{00000000-0000-0000-0000-000000000000}"/>
  <bookViews>
    <workbookView xWindow="-120" yWindow="-120" windowWidth="29040" windowHeight="15840" xr2:uid="{00000000-000D-0000-FFFF-FFFF00000000}"/>
  </bookViews>
  <sheets>
    <sheet name="Summary Sheet" sheetId="2" r:id="rId1"/>
    <sheet name="Proposed Works" sheetId="5" r:id="rId2"/>
    <sheet name="Provisional Sums" sheetId="4" r:id="rId3"/>
  </sheets>
  <definedNames>
    <definedName name="_xlnm.Print_Area" localSheetId="1">'Proposed Works'!$A$1:$G$96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3" i="4" l="1"/>
  <c r="F26" i="5"/>
  <c r="A82" i="5"/>
  <c r="A83" i="5" s="1"/>
  <c r="A84" i="5" s="1"/>
  <c r="A85" i="5" s="1"/>
  <c r="A86" i="5" s="1"/>
  <c r="A87" i="5" s="1"/>
  <c r="A88" i="5" s="1"/>
  <c r="A89" i="5" s="1"/>
  <c r="A90" i="5" s="1"/>
  <c r="F54" i="5" l="1"/>
  <c r="K14" i="4"/>
  <c r="F90" i="5"/>
  <c r="F89" i="5"/>
  <c r="F88" i="5"/>
  <c r="F87" i="5"/>
  <c r="F86" i="5"/>
  <c r="F85" i="5"/>
  <c r="F94" i="5" l="1"/>
  <c r="F82" i="5"/>
  <c r="F83" i="5"/>
  <c r="F84" i="5"/>
  <c r="F81" i="5"/>
  <c r="F74" i="5"/>
  <c r="F75" i="5"/>
  <c r="F76" i="5"/>
  <c r="F77" i="5"/>
  <c r="F73" i="5"/>
  <c r="F60" i="5"/>
  <c r="F62" i="5"/>
  <c r="F63" i="5"/>
  <c r="F64" i="5"/>
  <c r="F65" i="5"/>
  <c r="F66" i="5"/>
  <c r="F67" i="5"/>
  <c r="F68" i="5"/>
  <c r="F69" i="5"/>
  <c r="F59" i="5"/>
  <c r="F31" i="5"/>
  <c r="F32" i="5"/>
  <c r="F33" i="5"/>
  <c r="F34" i="5"/>
  <c r="F35" i="5"/>
  <c r="F36" i="5"/>
  <c r="F37" i="5"/>
  <c r="F38" i="5"/>
  <c r="F39" i="5"/>
  <c r="F40" i="5"/>
  <c r="F41" i="5"/>
  <c r="F42" i="5"/>
  <c r="F43" i="5"/>
  <c r="F44" i="5"/>
  <c r="F45" i="5"/>
  <c r="F46" i="5"/>
  <c r="F47" i="5"/>
  <c r="F48" i="5"/>
  <c r="F49" i="5"/>
  <c r="F50" i="5"/>
  <c r="F51" i="5"/>
  <c r="F52" i="5"/>
  <c r="F53" i="5"/>
  <c r="F30" i="5"/>
  <c r="F14" i="5"/>
  <c r="F15" i="5"/>
  <c r="F16" i="5"/>
  <c r="F17" i="5"/>
  <c r="F18" i="5"/>
  <c r="F19" i="5"/>
  <c r="F20" i="5"/>
  <c r="F21" i="5"/>
  <c r="F22" i="5"/>
  <c r="F23" i="5"/>
  <c r="F24" i="5"/>
  <c r="F25" i="5"/>
  <c r="F13" i="5"/>
  <c r="F96" i="5" l="1"/>
  <c r="K16" i="4" l="1"/>
  <c r="C7" i="4"/>
  <c r="C4" i="4"/>
  <c r="C2" i="4"/>
  <c r="C7" i="5"/>
  <c r="C4" i="5"/>
  <c r="C2" i="5"/>
  <c r="D16" i="2" l="1"/>
  <c r="D14" i="2"/>
  <c r="D20" i="2" l="1"/>
  <c r="D22" i="2" s="1"/>
  <c r="D24" i="2" s="1"/>
</calcChain>
</file>

<file path=xl/sharedStrings.xml><?xml version="1.0" encoding="utf-8"?>
<sst xmlns="http://schemas.openxmlformats.org/spreadsheetml/2006/main" count="180" uniqueCount="113">
  <si>
    <t>Premise</t>
  </si>
  <si>
    <t>Scheme Description</t>
  </si>
  <si>
    <t>WCP Job No.</t>
  </si>
  <si>
    <t>Item</t>
  </si>
  <si>
    <t>Description</t>
  </si>
  <si>
    <t>Qty</t>
  </si>
  <si>
    <t>Unit</t>
  </si>
  <si>
    <t>Rate</t>
  </si>
  <si>
    <t>Total</t>
  </si>
  <si>
    <t>Summary Sheet</t>
  </si>
  <si>
    <t>Premise:</t>
  </si>
  <si>
    <t>Scheme Description:</t>
  </si>
  <si>
    <t xml:space="preserve">Documents Priced </t>
  </si>
  <si>
    <t>Schedule of works</t>
  </si>
  <si>
    <t>Proposed Works</t>
  </si>
  <si>
    <t>Provisional Sums</t>
  </si>
  <si>
    <t>Sub-Total</t>
  </si>
  <si>
    <t xml:space="preserve"> 1-5</t>
  </si>
  <si>
    <t>£</t>
  </si>
  <si>
    <t>Probability</t>
  </si>
  <si>
    <t>Impact</t>
  </si>
  <si>
    <t>Product</t>
  </si>
  <si>
    <t>Total £</t>
  </si>
  <si>
    <t>Specification</t>
  </si>
  <si>
    <t>WCP Job Number:</t>
  </si>
  <si>
    <t>Date:</t>
  </si>
  <si>
    <t xml:space="preserve">Description </t>
  </si>
  <si>
    <t>General</t>
  </si>
  <si>
    <t>Contingency @10%</t>
  </si>
  <si>
    <t>All site debris and excess materials to be removed from site following completion of works and site left clean and tidy. Sparkle clean to be undertaken upon completion.</t>
  </si>
  <si>
    <t xml:space="preserve">Note contents of asbestos report </t>
  </si>
  <si>
    <t xml:space="preserve">Allow for letter dropping neighbouring residents 4 weeks prior to commencement and upon completion </t>
  </si>
  <si>
    <t>Allow for coordination of works to maintain security and weather resistance of building envelope throughout the duration of the program</t>
  </si>
  <si>
    <t>The standard of workmanship is to comply with National Building Specification General Conditions GCW MC A33 and to conform to BS 8000; workmanship on building sites.</t>
  </si>
  <si>
    <t>Allow for providing safe access and egress to the working area, restricting access to site personnel only</t>
  </si>
  <si>
    <t>Works to be undertaken in compliance with specification and or ER's unless otherwise stated</t>
  </si>
  <si>
    <t>Leave the whole of the site and works clean, free from debris and surplus materials, in good working order and make good all disturbed surrounding construction and damage, all to the Contract Administrators satisfaction.</t>
  </si>
  <si>
    <t>All items of work must be priced completely separately.  All dimensions are to be checked and confirmed by the contractor.</t>
  </si>
  <si>
    <t>All works are to be executed in strict accordance with the manufacturer’s recommendations and instructions whether specifically mentioned or not.</t>
  </si>
  <si>
    <t>External Areas</t>
  </si>
  <si>
    <t xml:space="preserve">Extent of Decorations
</t>
  </si>
  <si>
    <t xml:space="preserve">Colours for all decorations to be confirmed by the Contract Administrator from the manufacturer’s entire colour range for the specified product.
</t>
  </si>
  <si>
    <t xml:space="preserve">All coating materials must be obtained from ICI Paints Division Dulux PLC.
</t>
  </si>
  <si>
    <t xml:space="preserve">The extent of all decorations is to include all external areas along with making good any decoration affected by reason of the works.
</t>
  </si>
  <si>
    <t>External Decorations</t>
  </si>
  <si>
    <t>Internal Decorations</t>
  </si>
  <si>
    <t>New Plaster:
Thoroughly clean down the surface to remove all dirt grease and surface contaminants. Carefully remove plaster and mortar deposits. Remove efflorescence and under bound slurry by brushing or rubbing with a dry cloth followed by wiping with a damp cloth.  Allow to dry.  Brush the surface to remove any loose aggregate.
Prime overall with one coat of Dulux Trade Quick Drying Eggshell of Appropriate shade thinned up to 1 part water 10 parts of product as appropriate.
Finish with two coats of Dulux Trade Quick Drying Eggshell of selected shade.</t>
  </si>
  <si>
    <t>Existing (paint finished) Plaster:
Carefully scrape back to a firm edge all areas of poorly adhering or defective coatings. Powdery and friable surface coatings such as soft distempers etc. should be completely removed by scraping, brushing and washing. Thoroughly clean down the surfaces to remove all dirt grease and surface contaminants; whilst wet, produce the necessary ‘key’ for good adhesion by rubbing down sound areas with water based abrasive paper or pads and ‘feathering’ broken edges of existing coatings. Rinse off and allow to dry.
Prime all sound bare areas and areas exposed by the removal of coatings with one coat of Dulux Trade Quick Drying Eggshell of appropriate shade thinned up to 1 part water to 10 parts of product.
Finish with two coats of Dulux Trade Quick Drying Eggshell of selected shade.</t>
  </si>
  <si>
    <t>New and Existing (paint finished) Internal Joinery:
Carefully scrape back to a firm edge all areas of poorly adhering or defective coatings. Rub down to ‘feather’ broken paint edges and dust off. Wash down the surfaces with soap and water, detergent solution or suitable solvent to remove all dirt, grease and surface contaminants. Whilst wet rub down the surfaces with a suitable abrasive taking care to avoid exposing timber on sharp edges. Finally rinse down and allow to dry.
Apply a thin coat of 'Dulux' Knotting Solution to all knots and resinous areas and allow to harden. Ensure all surfaces are fully dry before proceeding.
One coats of Dulux Trade Undercoat of appropriate shade then one coat of Dulux Trade High Gloss of selected shade.</t>
  </si>
  <si>
    <t>Allow cost to manage Creative Support window blind fitters</t>
  </si>
  <si>
    <t xml:space="preserve">Builders Work In Connection </t>
  </si>
  <si>
    <t>Electrical Works</t>
  </si>
  <si>
    <t>General
Electrical installations to be undertaken by an NICEIC registered contractor, to comply fully with the current edition of the IEE Regulations. BS-7671.  Contractor to self certify under Part P of the Building Regulations.
All new work to be taken back to the main fuse board.
All wiring to be flush fitted with wiring protected by metal guarding.</t>
  </si>
  <si>
    <t xml:space="preserve">8 - 10 Hastings Avenue Chorlton </t>
  </si>
  <si>
    <t xml:space="preserve">Allow to carry out necessary to clean out gutters to all elevations.  Allow for overhauling, cleaning, resealing and for checking existing falls of gutters, ensuring gutters free from leaks. Allow to fit Floplast gutter guards to gutters and balloon leaf guards to all downpipes. </t>
  </si>
  <si>
    <r>
      <rPr>
        <b/>
        <sz val="11"/>
        <rFont val="Franklin Gothic Book"/>
        <family val="2"/>
      </rPr>
      <t>General</t>
    </r>
    <r>
      <rPr>
        <sz val="11"/>
        <rFont val="Franklin Gothic Book"/>
        <family val="2"/>
      </rPr>
      <t xml:space="preserve">
</t>
    </r>
  </si>
  <si>
    <t>On completion of the works allow to jet clean all macadam and paved areas to all elevations</t>
  </si>
  <si>
    <t xml:space="preserve">Supply and fit single plug socket to first and second floor lobby area. Socket to be set 450mm from FFL. </t>
  </si>
  <si>
    <t>Supply and fit 3nr fused spurs above worktop for driers below within ground floor laundry room</t>
  </si>
  <si>
    <t xml:space="preserve">Allow to jet all external gullies to the perimeter of the property and ensure free flowing. </t>
  </si>
  <si>
    <t>TOTAL COST OF SCHEDULED ITEMS</t>
  </si>
  <si>
    <r>
      <t>m</t>
    </r>
    <r>
      <rPr>
        <vertAlign val="superscript"/>
        <sz val="10.5"/>
        <rFont val="Franklin Gothic Book"/>
        <family val="2"/>
      </rPr>
      <t>2</t>
    </r>
  </si>
  <si>
    <t>Lift and rebed uneven paving to eliminate all trip hazards.</t>
  </si>
  <si>
    <t>Allow to renew tarmacadam to front elevation. Ensure hollow areas of binder course and sub-base are filled and compacted prior to laying finishing wearing coat.</t>
  </si>
  <si>
    <t>Preparation of Render Surfaces
Prepare all surfaces to receive decoration, in strict accordance with the manufacturer’s instructions.
External (paint finished) masonry stonework:
Carefully scrape back to a firm edge all areas of poorly adhering or defective coatings. Powdery and friable surface coatings such as soft distempers etc. should be completely removed by scraping, brushing and washing. Thoroughly clean down the surfaces to remove all dirt grease and surface contaminants; whilst wet, produce the necessary ‘key’ for good adhesion by rubbing down sound areas with water based abrasive paper or pads and ‘feathering’ broken edges of existing coatings. Rinse off and allow to dry.</t>
  </si>
  <si>
    <t>Priming Render Surfaces
If surfaces remain powdery and friable after thorough preparation, they must be sealed with: 1 coat of Dulux Trade Weathershield Stabilising Primer to penetrate the surface and avoid leaving a glossy film.
Prime all sound bare areas and areas exposed by the removal of coatings with: 1 coat of Dulux Trade Weathershield Smooth
Masonry Paint of appropriate shade thinned up to 1 part clean water to 5 parts of product as appropriate.</t>
  </si>
  <si>
    <t>Finishing system Render Surfaces
Two coats of Dulux Trade Weathershield Smooth Masonry Paint of selected shade</t>
  </si>
  <si>
    <t>Preparation of Masonry/Joinery Surfaces
Prepare all surfaces to receive decoration, in strict accordance with the manufacturer’s instructions.
External (paint finished) masonry stonework:
Carefully scrape back to a firm edge all areas of poorly adhering or defective coatings. Powdery and friable surface coatings such as soft distempers etc. should be completely removed by scraping, brushing and washing. Thoroughly clean down the surfaces to remove all dirt grease and surface contaminants; whilst wet, produce the necessary ‘key’ for good adhesion by rubbing down sound areas with water based abrasive paper or pads and ‘feathering’ broken edges of existing coatings. Rinse off and allow to dry.
External Joinery:
Thoroughly clean down the surfaces to remove all dirt, grease and surface contaminants.  Carefully remove any mortar deposits.  Remove oils and surface resin from surface by wiping with Dulux Thinner 41 or White Spirit.  Abrade to remove any raised grain and round all sharp edges to a 3mm radius and dust off.  
Apply a thin coat of 'Dulux' Knotting Solution to all knots and resinous areas and allow to harden.</t>
  </si>
  <si>
    <t xml:space="preserve">External Metalwork 
Thoroughly clean down to remove all surface contamination. Carefully scrape back to a firm edge all areas of defective paint coatings and rub down to 'feather' the broken edges. Scrape and wire brush corroded steel to produce a clean metal surface. Rub down with a suitable abrasive and dust off. All manually prepared surfaces should be prepared to a minimum standard of St3. BS EN ISO 8501-1: 2007 at the time of coating. 
Prime all bare areas with: 1 coat(s) of Armstead Trade Prime coat Metal Primer Zinc Phosphate.
</t>
  </si>
  <si>
    <t>Finishing Systems:
External (paint finished) masonry stonework:
Two coats of Dulux Weathershield Smooth Masonry Paint of selected shade.
External Joinery:
Two coats of Dulux Trade Undercoat of appropriate shade.
One coat of Dulux Trade High Gloss or stain of selected shade.
External metal work
One coat of Armstead Trade Undercoat to match existing.
Two coats of Armstead Trade High Gloss to match existing.</t>
  </si>
  <si>
    <r>
      <t xml:space="preserve">General
</t>
    </r>
    <r>
      <rPr>
        <sz val="11"/>
        <rFont val="Franklin Gothic Book"/>
        <family val="2"/>
      </rPr>
      <t>Include for all necessary builders work in connection with the mechanical and electrical services installation, including holes, chases, recesses and/or notches to steel, masonry, concrete and/or timber.
All exposed heating pipework to be boxed in with Pendock profiles where exposed.  Allow for providing access in convenient locations to permit access for cleaning, testing and maintenance
Allow for fire-stopping where pipes pass through fire resisting walls using approved intumescent mortar/mastic and/or pipe collars.</t>
    </r>
  </si>
  <si>
    <t xml:space="preserve">Nr </t>
  </si>
  <si>
    <t>Liaise with approved building control inspector and ensure all necessary final certification is obtained upon completion of the design and works</t>
  </si>
  <si>
    <t>Remove excessive moss and lichen growth from ground floor pitched roofs</t>
  </si>
  <si>
    <t>Areas/ rooms to receive full decoration: 
-  First floor bathroom
 - Laundry ground floor</t>
  </si>
  <si>
    <t>Allow to patch point numerous areas to all elevations
Rake out existing coursing to 20mm depth, and repoint brickwork in coloured gauged mortar to match existing.</t>
  </si>
  <si>
    <r>
      <t xml:space="preserve"> - Metal handrailing's and iron gates
 -  Stone detailing 
</t>
    </r>
    <r>
      <rPr>
        <b/>
        <sz val="11"/>
        <color theme="1"/>
        <rFont val="Franklin Gothic Book"/>
        <family val="2"/>
      </rPr>
      <t xml:space="preserve"> - All previously painted joinery/ metalwork/ masonry not mentioned above</t>
    </r>
    <r>
      <rPr>
        <sz val="11"/>
        <color theme="1"/>
        <rFont val="Franklin Gothic Book"/>
        <family val="2"/>
      </rPr>
      <t xml:space="preserve">
</t>
    </r>
  </si>
  <si>
    <t>m2</t>
  </si>
  <si>
    <t>Supply and install new CCTV warning sign to rear elevation</t>
  </si>
  <si>
    <t xml:space="preserve">Allow to make good sections of tarmacadam to drive way. Firstly section to front elevation RHS near gully (2x2m2) and secondly front elevation LHS (6mx6m2). Allow to prepare any sub-grade and sub-base as required before finish wearing course level. Include new services cover. </t>
  </si>
  <si>
    <t>Allow to replace all timber fascia, soffit and bargeboard timberwork with new black PVCu sections.</t>
  </si>
  <si>
    <t>Allow to replace all downpipes and gutters with new black PVCu</t>
  </si>
  <si>
    <t>item</t>
  </si>
  <si>
    <t>Items</t>
  </si>
  <si>
    <t xml:space="preserve">Supply and fit new double glazed PVCu window frame with opening casements to match existing window opening casements.  Frame to comply with BS7950 &amp; BS7412, to be fabricated and installed by a FENSA registered installer. </t>
  </si>
  <si>
    <t>Prepare all surfaces to receive decoration, in strict accordance with the manufacturer’s instructions.
- Laundry Room
- Bathroom</t>
  </si>
  <si>
    <t xml:space="preserve">Allow to service existing extractors to all bathrooms/ WC and kitchens landry rooms etc. Supply and install new with new Manrose (XF150bh), or similar approved, 150mm extractor fan with humidistat with 20 minute over-run if found defective following service.  Allow for all ancillary components as required. </t>
  </si>
  <si>
    <t>Carefully remove existing extract vent grille covers and dispose off site. Supply and install 16Nr new 6 inch extract vent grille covers</t>
  </si>
  <si>
    <t xml:space="preserve">Allow to carefully hack off existing render to front elevation basement and dispose off site. 
Replacing approximately 20m2 of unbonded render, new expansion joints installed (if deemed required), colour fill stress/ shrinkage cracks to render and redecorate using K-Rend colour enhance (or similar)  water based paint to all elevations following render repairs. Allow to install a water based protective treatment to the render to provide long term enhanced water repellent properties to the external render - such as K-Pro (or similar).  Render manufacturers do recommend that render systems of this type of cleaned at regular intervals inline with their recommendations and as such a cost allowance has been made. </t>
  </si>
  <si>
    <t xml:space="preserve">Allow to carefully remove numerous blown bricks to all elevations and dispose off site. Supply and install new bricks to best match existing and to point in mortar which best matches existing. </t>
  </si>
  <si>
    <t xml:space="preserve">Allow to carefully remove existing Tudor panelling and dispose off site. Supply and install new PVCu mock Tudor panelling to all areas where timber panelling has been removed. </t>
  </si>
  <si>
    <t>Allow to isolate existing CCTV and wiring whilst works to soffit/fascia etc are carried out. Allow to re install CCTV upon completion of works.</t>
  </si>
  <si>
    <t xml:space="preserve">Allow to isolate existing aerials whilst refurbishment works are being carried out to roof area. Allow to re install aerials upon completion of works. </t>
  </si>
  <si>
    <t>Allow to remove any redundant wiring to meter room and dispose off site. Furthermore allow to remove redundant wiring and boxing in to laundry room lobby and dispose off site.</t>
  </si>
  <si>
    <t>Clip back and tidy up all loose external wall mounted cabling. Ensure any redundant cabling is removed.</t>
  </si>
  <si>
    <t xml:space="preserve">Allow to install geotextile membrane around tree to rear elevation and lay Breeden decorative gravel </t>
  </si>
  <si>
    <t>Allow to install 5nr weep vents above rear French doors</t>
  </si>
  <si>
    <t>Supply and install new airbricks to all elevations</t>
  </si>
  <si>
    <t>L1747</t>
  </si>
  <si>
    <t>Allow to form new perimeter boarder around tree to rear garden.
Allow to excavate existing soft landscaping and to accommodate geotextile layer and bark to top. Treated board edges to new perimeter boarder.</t>
  </si>
  <si>
    <t xml:space="preserve">Allow to carry out any plaster repairs and decorate areas around windows following on from window replacement. </t>
  </si>
  <si>
    <t xml:space="preserve">Allow to supply and fit new Envirovent  Silent 100 with humistat, 150mm extractor fan with humidistat with 20 minute over-run to proposed 1st floor bathroom area and laundry room. Allow for all ancillary components as required. </t>
  </si>
  <si>
    <t>Apply thermoplastic car park bay markings to the front and rear car park ensuring bay dimensions are no less than 2.4m x 4.8m</t>
  </si>
  <si>
    <t xml:space="preserve">Allow to isolate power supply and remove existing lighting to all elevations and dispose off site. Supply and install 10 new external lights. Allow to test and commission lighting. </t>
  </si>
  <si>
    <t xml:space="preserve">Allow to isolate power supply and remove existing bulk head light to side elevation and dispose off site. Supply and install new bulk head lighting. Allow to test and commission lighting. </t>
  </si>
  <si>
    <t>Supply and fit 1nr LED round bulk head light to replace existing light in first floor bathroom</t>
  </si>
  <si>
    <t>Preliminaries</t>
  </si>
  <si>
    <t>Install new 2m x 1m open fronted curved smoking shelter on a new 100mm concrete slab situated on 150mm compacted hardcore</t>
  </si>
  <si>
    <t>Allow to remove existing fence panels and dispose off site. Supply and install new Waneylap fence panels to match existing</t>
  </si>
  <si>
    <t>Remove existing window frame and below masonry cavity wall. Supply and install white composite Hornshuch white foil grain rear doorset with a satin finish glazing to the rear door and clear glazing to the side pane with a push to exit bar internally and internal above illuminated emergency exit signage. Allow to make good surrounding brickwork with toothing half bricks and install 30 minute fire rated cavity closers</t>
  </si>
  <si>
    <t>Liaise with Conservation Officer and provide samples of materials if required</t>
  </si>
  <si>
    <t>External Refurbishment Works</t>
  </si>
  <si>
    <t>Contract Sum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</si>
</sst>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F800]dddd\,\ mmmm\ dd\,\ yyyy"/>
    <numFmt numFmtId="165" formatCode="&quot;£&quot;#,##0.00"/>
  </numFmts>
  <fonts count="21" x14ac:knownFonts="1">
    <font>
      <sz val="11"/>
      <color theme="1"/>
      <name val="Calibri"/>
      <family val="2"/>
      <scheme val="minor"/>
    </font>
    <font>
      <sz val="11"/>
      <color theme="1"/>
      <name val="Calibri"/>
      <family val="2"/>
      <scheme val="minor"/>
    </font>
    <font>
      <b/>
      <sz val="11"/>
      <name val="Calibri"/>
      <family val="2"/>
      <scheme val="minor"/>
    </font>
    <font>
      <b/>
      <sz val="16"/>
      <name val="Calibri"/>
      <family val="2"/>
      <scheme val="minor"/>
    </font>
    <font>
      <b/>
      <i/>
      <sz val="11"/>
      <name val="Calibri"/>
      <family val="2"/>
      <scheme val="minor"/>
    </font>
    <font>
      <b/>
      <sz val="11"/>
      <color indexed="12"/>
      <name val="Calibri"/>
      <family val="2"/>
      <scheme val="minor"/>
    </font>
    <font>
      <b/>
      <sz val="11"/>
      <color theme="1"/>
      <name val="Franklin Gothic Book"/>
      <family val="2"/>
    </font>
    <font>
      <sz val="11"/>
      <color theme="1"/>
      <name val="Franklin Gothic Book"/>
      <family val="2"/>
    </font>
    <font>
      <b/>
      <sz val="11"/>
      <name val="Franklin Gothic Book"/>
      <family val="2"/>
    </font>
    <font>
      <sz val="11"/>
      <name val="Franklin Gothic Book"/>
      <family val="2"/>
    </font>
    <font>
      <b/>
      <sz val="12"/>
      <name val="Franklin Gothic Book"/>
      <family val="2"/>
    </font>
    <font>
      <sz val="12"/>
      <name val="Franklin Gothic Book"/>
      <family val="2"/>
    </font>
    <font>
      <b/>
      <sz val="10"/>
      <name val="Franklin Gothic Book"/>
      <family val="2"/>
    </font>
    <font>
      <sz val="10"/>
      <name val="Franklin Gothic Book"/>
      <family val="2"/>
    </font>
    <font>
      <sz val="10.5"/>
      <name val="Franklin Gothic Book"/>
      <family val="2"/>
    </font>
    <font>
      <u/>
      <sz val="11"/>
      <name val="Franklin Gothic Book"/>
      <family val="2"/>
    </font>
    <font>
      <b/>
      <sz val="11"/>
      <color rgb="FFFF0000"/>
      <name val="Franklin Gothic Book"/>
      <family val="2"/>
    </font>
    <font>
      <sz val="11"/>
      <color rgb="FFFF0000"/>
      <name val="Franklin Gothic Book"/>
      <family val="2"/>
    </font>
    <font>
      <sz val="10.5"/>
      <color theme="1"/>
      <name val="Franklin Gothic Book"/>
      <family val="2"/>
    </font>
    <font>
      <sz val="10.5"/>
      <color rgb="FFFF0000"/>
      <name val="Franklin Gothic Book"/>
      <family val="2"/>
    </font>
    <font>
      <vertAlign val="superscript"/>
      <sz val="10.5"/>
      <name val="Franklin Gothic Book"/>
      <family val="2"/>
    </font>
  </fonts>
  <fills count="6">
    <fill>
      <patternFill patternType="none"/>
    </fill>
    <fill>
      <patternFill patternType="gray125"/>
    </fill>
    <fill>
      <patternFill patternType="solid">
        <fgColor indexed="41"/>
        <bgColor indexed="64"/>
      </patternFill>
    </fill>
    <fill>
      <patternFill patternType="solid">
        <fgColor theme="4" tint="0.59999389629810485"/>
        <bgColor indexed="64"/>
      </patternFill>
    </fill>
    <fill>
      <patternFill patternType="solid">
        <fgColor theme="0"/>
        <bgColor indexed="64"/>
      </patternFill>
    </fill>
    <fill>
      <patternFill patternType="solid">
        <fgColor theme="8" tint="0.59999389629810485"/>
        <bgColor indexed="64"/>
      </patternFill>
    </fill>
  </fills>
  <borders count="50">
    <border>
      <left/>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42">
    <xf numFmtId="0" fontId="0" fillId="0" borderId="0" xfId="0"/>
    <xf numFmtId="0" fontId="0" fillId="0" borderId="0" xfId="0" applyFont="1"/>
    <xf numFmtId="0" fontId="2" fillId="0" borderId="0" xfId="0" applyFont="1"/>
    <xf numFmtId="0" fontId="2" fillId="0" borderId="17" xfId="0" applyFont="1" applyBorder="1"/>
    <xf numFmtId="0" fontId="4" fillId="0" borderId="17" xfId="0" applyFont="1" applyFill="1" applyBorder="1"/>
    <xf numFmtId="0" fontId="5" fillId="0" borderId="0" xfId="0" applyFont="1"/>
    <xf numFmtId="0" fontId="5" fillId="0" borderId="0" xfId="0" applyFont="1" applyAlignment="1"/>
    <xf numFmtId="2" fontId="6" fillId="0" borderId="0" xfId="0" applyNumberFormat="1" applyFont="1" applyAlignment="1">
      <alignment horizontal="center"/>
    </xf>
    <xf numFmtId="0" fontId="6" fillId="0" borderId="0" xfId="0" applyFont="1"/>
    <xf numFmtId="0" fontId="7" fillId="0" borderId="0" xfId="0" applyFont="1"/>
    <xf numFmtId="0" fontId="7" fillId="0" borderId="0" xfId="0" applyFont="1" applyAlignment="1">
      <alignment horizontal="center"/>
    </xf>
    <xf numFmtId="2" fontId="7" fillId="0" borderId="0" xfId="0" applyNumberFormat="1" applyFont="1" applyAlignment="1">
      <alignment horizontal="center"/>
    </xf>
    <xf numFmtId="2" fontId="6" fillId="0" borderId="0" xfId="0" applyNumberFormat="1" applyFont="1" applyFill="1" applyAlignment="1">
      <alignment horizontal="center"/>
    </xf>
    <xf numFmtId="0" fontId="6" fillId="0" borderId="0" xfId="0" applyFont="1" applyFill="1"/>
    <xf numFmtId="0" fontId="7" fillId="0" borderId="0" xfId="0" applyFont="1" applyFill="1"/>
    <xf numFmtId="0" fontId="7" fillId="0" borderId="0" xfId="0" applyFont="1" applyFill="1" applyAlignment="1">
      <alignment horizontal="center"/>
    </xf>
    <xf numFmtId="2" fontId="8" fillId="0" borderId="0" xfId="0" applyNumberFormat="1" applyFont="1" applyFill="1" applyAlignment="1">
      <alignment horizontal="center"/>
    </xf>
    <xf numFmtId="0" fontId="8" fillId="0" borderId="0" xfId="0" applyFont="1" applyFill="1"/>
    <xf numFmtId="0" fontId="9" fillId="0" borderId="0" xfId="0" applyFont="1" applyFill="1" applyAlignment="1"/>
    <xf numFmtId="2" fontId="8" fillId="3" borderId="27" xfId="0" applyNumberFormat="1" applyFont="1" applyFill="1" applyBorder="1" applyAlignment="1">
      <alignment horizontal="center" vertical="center" wrapText="1"/>
    </xf>
    <xf numFmtId="0" fontId="8" fillId="3" borderId="28" xfId="0" applyFont="1" applyFill="1" applyBorder="1" applyAlignment="1">
      <alignment horizontal="center" vertical="center" wrapText="1"/>
    </xf>
    <xf numFmtId="2" fontId="8" fillId="3" borderId="28" xfId="0" applyNumberFormat="1" applyFont="1" applyFill="1" applyBorder="1" applyAlignment="1">
      <alignment horizontal="center" vertical="center" wrapText="1"/>
    </xf>
    <xf numFmtId="2" fontId="8" fillId="0" borderId="23" xfId="0" applyNumberFormat="1" applyFont="1" applyBorder="1" applyAlignment="1">
      <alignment horizontal="center" vertical="center" wrapText="1"/>
    </xf>
    <xf numFmtId="0" fontId="8" fillId="0" borderId="30" xfId="0" applyFont="1" applyBorder="1" applyAlignment="1">
      <alignment horizontal="center" vertical="center" wrapText="1"/>
    </xf>
    <xf numFmtId="2" fontId="8" fillId="0" borderId="30" xfId="0" applyNumberFormat="1" applyFont="1" applyBorder="1" applyAlignment="1">
      <alignment horizontal="center" vertical="center" wrapText="1"/>
    </xf>
    <xf numFmtId="0" fontId="7" fillId="0" borderId="0" xfId="0" applyFont="1" applyBorder="1"/>
    <xf numFmtId="2" fontId="9" fillId="0" borderId="31" xfId="0" applyNumberFormat="1" applyFont="1" applyBorder="1" applyAlignment="1">
      <alignment horizontal="center" vertical="center" wrapText="1"/>
    </xf>
    <xf numFmtId="0" fontId="9" fillId="0" borderId="6" xfId="0" applyFont="1" applyFill="1" applyBorder="1" applyAlignment="1">
      <alignment horizontal="left" vertical="top" wrapText="1"/>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6" xfId="0" applyFont="1" applyFill="1" applyBorder="1" applyAlignment="1">
      <alignment horizontal="left" vertical="center" wrapText="1"/>
    </xf>
    <xf numFmtId="0" fontId="9" fillId="0" borderId="6" xfId="0" applyFont="1" applyFill="1" applyBorder="1" applyAlignment="1">
      <alignment horizontal="center" wrapText="1"/>
    </xf>
    <xf numFmtId="0" fontId="7" fillId="0" borderId="6" xfId="0" applyFont="1" applyFill="1" applyBorder="1" applyAlignment="1">
      <alignment vertical="top" wrapText="1"/>
    </xf>
    <xf numFmtId="0" fontId="7" fillId="0" borderId="6" xfId="0" applyFont="1" applyFill="1" applyBorder="1" applyAlignment="1">
      <alignment horizontal="left"/>
    </xf>
    <xf numFmtId="0" fontId="7" fillId="0" borderId="6" xfId="0" applyFont="1" applyFill="1" applyBorder="1" applyAlignment="1">
      <alignment horizontal="center"/>
    </xf>
    <xf numFmtId="44" fontId="7" fillId="0" borderId="6" xfId="0" applyNumberFormat="1" applyFont="1" applyFill="1" applyBorder="1" applyAlignment="1">
      <alignment horizontal="left"/>
    </xf>
    <xf numFmtId="2" fontId="7" fillId="0" borderId="0" xfId="0" applyNumberFormat="1" applyFont="1" applyAlignment="1">
      <alignment horizontal="center" vertical="center"/>
    </xf>
    <xf numFmtId="2" fontId="9" fillId="0" borderId="31" xfId="0" applyNumberFormat="1" applyFont="1" applyFill="1" applyBorder="1" applyAlignment="1">
      <alignment horizontal="center" vertical="center" wrapText="1"/>
    </xf>
    <xf numFmtId="2" fontId="7" fillId="0" borderId="31" xfId="0" applyNumberFormat="1" applyFont="1" applyFill="1" applyBorder="1" applyAlignment="1">
      <alignment horizontal="center" vertical="center"/>
    </xf>
    <xf numFmtId="0" fontId="12" fillId="0" borderId="18" xfId="0" applyFont="1" applyBorder="1" applyAlignment="1">
      <alignment horizontal="left" vertical="top"/>
    </xf>
    <xf numFmtId="0" fontId="7" fillId="0" borderId="0" xfId="0" applyFont="1" applyBorder="1" applyAlignment="1">
      <alignment horizontal="left" vertical="top"/>
    </xf>
    <xf numFmtId="0" fontId="7" fillId="0" borderId="19" xfId="0" applyFont="1" applyBorder="1" applyAlignment="1">
      <alignment horizontal="left" vertical="top"/>
    </xf>
    <xf numFmtId="0" fontId="12" fillId="0" borderId="20" xfId="0" applyFont="1" applyBorder="1" applyAlignment="1">
      <alignment horizontal="left" vertical="top"/>
    </xf>
    <xf numFmtId="0" fontId="7" fillId="0" borderId="17" xfId="0" applyFont="1" applyBorder="1" applyAlignment="1">
      <alignment horizontal="left" vertical="top"/>
    </xf>
    <xf numFmtId="0" fontId="7" fillId="0" borderId="12" xfId="0" applyFont="1" applyBorder="1" applyAlignment="1">
      <alignment horizontal="left" vertical="top"/>
    </xf>
    <xf numFmtId="0" fontId="9" fillId="0" borderId="38" xfId="0" applyFont="1" applyBorder="1"/>
    <xf numFmtId="44" fontId="9" fillId="0" borderId="36" xfId="0" applyNumberFormat="1" applyFont="1" applyBorder="1"/>
    <xf numFmtId="0" fontId="11" fillId="0" borderId="18" xfId="0" applyFont="1" applyBorder="1" applyAlignment="1">
      <alignment horizontal="right"/>
    </xf>
    <xf numFmtId="0" fontId="11" fillId="0" borderId="0" xfId="0" applyFont="1" applyBorder="1" applyAlignment="1">
      <alignment horizontal="right"/>
    </xf>
    <xf numFmtId="44" fontId="9" fillId="0" borderId="37" xfId="0" applyNumberFormat="1" applyFont="1" applyBorder="1"/>
    <xf numFmtId="0" fontId="11" fillId="0" borderId="0" xfId="0" applyFont="1" applyAlignment="1">
      <alignment horizontal="right"/>
    </xf>
    <xf numFmtId="44" fontId="9" fillId="0" borderId="35" xfId="0" applyNumberFormat="1" applyFont="1" applyBorder="1"/>
    <xf numFmtId="0" fontId="7" fillId="0" borderId="0" xfId="0" applyFont="1" applyAlignment="1">
      <alignment vertical="top"/>
    </xf>
    <xf numFmtId="0" fontId="7" fillId="0" borderId="0" xfId="0" applyFont="1" applyAlignment="1">
      <alignment horizontal="center" vertical="top"/>
    </xf>
    <xf numFmtId="2" fontId="7" fillId="0" borderId="0" xfId="0" applyNumberFormat="1" applyFont="1" applyAlignment="1">
      <alignment horizontal="center" vertical="top"/>
    </xf>
    <xf numFmtId="0" fontId="7" fillId="0" borderId="0" xfId="0" applyFont="1" applyFill="1" applyAlignment="1">
      <alignment vertical="top"/>
    </xf>
    <xf numFmtId="0" fontId="7" fillId="0" borderId="0" xfId="0" applyFont="1" applyFill="1" applyAlignment="1">
      <alignment horizontal="center" vertical="top"/>
    </xf>
    <xf numFmtId="2" fontId="7" fillId="0" borderId="0" xfId="0" applyNumberFormat="1" applyFont="1" applyFill="1" applyAlignment="1">
      <alignment horizontal="center" vertical="top"/>
    </xf>
    <xf numFmtId="0" fontId="12" fillId="0" borderId="0" xfId="0" applyFont="1" applyFill="1" applyAlignment="1">
      <alignment vertical="top"/>
    </xf>
    <xf numFmtId="0" fontId="11" fillId="0" borderId="0" xfId="0" applyFont="1" applyFill="1" applyAlignment="1">
      <alignment vertical="top"/>
    </xf>
    <xf numFmtId="2" fontId="11" fillId="0" borderId="0" xfId="0" applyNumberFormat="1" applyFont="1" applyFill="1" applyAlignment="1">
      <alignment vertical="top"/>
    </xf>
    <xf numFmtId="16" fontId="13" fillId="0" borderId="6" xfId="0" applyNumberFormat="1" applyFont="1" applyBorder="1" applyAlignment="1">
      <alignment horizontal="center" vertical="top" wrapText="1"/>
    </xf>
    <xf numFmtId="1" fontId="13" fillId="0" borderId="6" xfId="0" applyNumberFormat="1" applyFont="1" applyBorder="1" applyAlignment="1">
      <alignment horizontal="center" vertical="top" wrapText="1"/>
    </xf>
    <xf numFmtId="0" fontId="13" fillId="0" borderId="6" xfId="0" applyFont="1" applyBorder="1" applyAlignment="1">
      <alignment horizontal="center" vertical="top"/>
    </xf>
    <xf numFmtId="0" fontId="12" fillId="0" borderId="6" xfId="0" applyFont="1" applyBorder="1" applyAlignment="1">
      <alignment horizontal="center" vertical="top" wrapText="1"/>
    </xf>
    <xf numFmtId="43" fontId="12" fillId="0" borderId="6" xfId="0" applyNumberFormat="1" applyFont="1" applyBorder="1" applyAlignment="1">
      <alignment horizontal="center" vertical="top"/>
    </xf>
    <xf numFmtId="43" fontId="12" fillId="0" borderId="6" xfId="0" applyNumberFormat="1" applyFont="1" applyBorder="1" applyAlignment="1">
      <alignment vertical="top"/>
    </xf>
    <xf numFmtId="43" fontId="12" fillId="0" borderId="6" xfId="1" applyNumberFormat="1" applyFont="1" applyBorder="1" applyAlignment="1">
      <alignment horizontal="center" vertical="top"/>
    </xf>
    <xf numFmtId="0" fontId="12" fillId="0" borderId="6" xfId="0" applyFont="1" applyBorder="1" applyAlignment="1">
      <alignment horizontal="center" vertical="top"/>
    </xf>
    <xf numFmtId="43" fontId="12" fillId="0" borderId="6" xfId="1" applyNumberFormat="1" applyFont="1" applyBorder="1" applyAlignment="1">
      <alignment vertical="top"/>
    </xf>
    <xf numFmtId="2" fontId="12" fillId="0" borderId="6" xfId="0" applyNumberFormat="1" applyFont="1" applyBorder="1" applyAlignment="1">
      <alignment horizontal="center" vertical="top"/>
    </xf>
    <xf numFmtId="43" fontId="7" fillId="0" borderId="6" xfId="0" applyNumberFormat="1" applyFont="1" applyFill="1" applyBorder="1" applyAlignment="1">
      <alignment vertical="top"/>
    </xf>
    <xf numFmtId="43" fontId="7" fillId="0" borderId="6" xfId="1" applyNumberFormat="1" applyFont="1" applyBorder="1" applyAlignment="1">
      <alignment vertical="top"/>
    </xf>
    <xf numFmtId="43" fontId="7" fillId="0" borderId="6" xfId="0" applyNumberFormat="1" applyFont="1" applyBorder="1" applyAlignment="1">
      <alignment vertical="top"/>
    </xf>
    <xf numFmtId="0" fontId="7" fillId="0" borderId="0" xfId="0" applyFont="1" applyAlignment="1">
      <alignment horizontal="left" vertical="top"/>
    </xf>
    <xf numFmtId="0" fontId="7" fillId="0" borderId="0" xfId="0" applyFont="1" applyFill="1" applyAlignment="1">
      <alignment horizontal="left" vertical="top"/>
    </xf>
    <xf numFmtId="2" fontId="7" fillId="0" borderId="0" xfId="0" applyNumberFormat="1" applyFont="1" applyBorder="1" applyAlignment="1">
      <alignment vertical="top"/>
    </xf>
    <xf numFmtId="43" fontId="7" fillId="0" borderId="0" xfId="0" applyNumberFormat="1" applyFont="1" applyBorder="1" applyAlignment="1">
      <alignment vertical="top"/>
    </xf>
    <xf numFmtId="43" fontId="7" fillId="0" borderId="0" xfId="1" applyNumberFormat="1" applyFont="1" applyBorder="1" applyAlignment="1">
      <alignment horizontal="center" vertical="top"/>
    </xf>
    <xf numFmtId="43" fontId="7" fillId="2" borderId="13" xfId="0" applyNumberFormat="1" applyFont="1" applyFill="1" applyBorder="1" applyAlignment="1">
      <alignment vertical="top"/>
    </xf>
    <xf numFmtId="43" fontId="7" fillId="0" borderId="0" xfId="0" applyNumberFormat="1" applyFont="1" applyBorder="1" applyAlignment="1">
      <alignment horizontal="center" vertical="top"/>
    </xf>
    <xf numFmtId="43" fontId="7" fillId="0" borderId="0" xfId="0" applyNumberFormat="1" applyFont="1" applyBorder="1" applyAlignment="1">
      <alignment horizontal="right" vertical="top"/>
    </xf>
    <xf numFmtId="43" fontId="7" fillId="2" borderId="16" xfId="0" applyNumberFormat="1" applyFont="1" applyFill="1" applyBorder="1" applyAlignment="1">
      <alignment vertical="top"/>
    </xf>
    <xf numFmtId="0" fontId="9" fillId="0" borderId="39" xfId="0" applyFont="1" applyFill="1" applyBorder="1" applyAlignment="1">
      <alignment horizontal="left" vertical="top" wrapText="1"/>
    </xf>
    <xf numFmtId="0" fontId="7" fillId="4" borderId="0" xfId="0" applyFont="1" applyFill="1"/>
    <xf numFmtId="2" fontId="8" fillId="4" borderId="40" xfId="0" applyNumberFormat="1" applyFont="1" applyFill="1" applyBorder="1" applyAlignment="1">
      <alignment horizontal="center" vertical="center" wrapText="1"/>
    </xf>
    <xf numFmtId="0" fontId="8" fillId="4" borderId="39" xfId="0" applyFont="1" applyFill="1" applyBorder="1" applyAlignment="1">
      <alignment horizontal="center" vertical="center" wrapText="1"/>
    </xf>
    <xf numFmtId="2" fontId="8" fillId="4" borderId="39" xfId="0" applyNumberFormat="1" applyFont="1" applyFill="1" applyBorder="1" applyAlignment="1">
      <alignment horizontal="center" vertical="center" wrapText="1"/>
    </xf>
    <xf numFmtId="0" fontId="7" fillId="4" borderId="0" xfId="0" applyFont="1" applyFill="1" applyBorder="1"/>
    <xf numFmtId="0" fontId="8" fillId="3" borderId="35" xfId="0" applyFont="1" applyFill="1" applyBorder="1" applyAlignment="1">
      <alignment horizontal="center" vertical="center" wrapText="1"/>
    </xf>
    <xf numFmtId="2" fontId="8" fillId="3" borderId="35" xfId="0" applyNumberFormat="1" applyFont="1" applyFill="1" applyBorder="1" applyAlignment="1">
      <alignment horizontal="center" vertical="center" wrapText="1"/>
    </xf>
    <xf numFmtId="0" fontId="8" fillId="3" borderId="42" xfId="0" applyFont="1" applyFill="1" applyBorder="1" applyAlignment="1">
      <alignment horizontal="center" vertical="center" wrapText="1"/>
    </xf>
    <xf numFmtId="0" fontId="8" fillId="3" borderId="43" xfId="0" applyFont="1" applyFill="1" applyBorder="1" applyAlignment="1">
      <alignment horizontal="center" vertical="center" wrapText="1"/>
    </xf>
    <xf numFmtId="2" fontId="8" fillId="3" borderId="43" xfId="0" applyNumberFormat="1" applyFont="1" applyFill="1" applyBorder="1" applyAlignment="1">
      <alignment horizontal="center" vertical="center" wrapText="1"/>
    </xf>
    <xf numFmtId="2" fontId="8" fillId="3" borderId="45" xfId="0" applyNumberFormat="1" applyFont="1" applyFill="1" applyBorder="1" applyAlignment="1">
      <alignment horizontal="center" vertical="center" wrapText="1"/>
    </xf>
    <xf numFmtId="0" fontId="7" fillId="0" borderId="6" xfId="0" applyFont="1" applyFill="1" applyBorder="1" applyAlignment="1">
      <alignment horizontal="center" vertical="center"/>
    </xf>
    <xf numFmtId="2" fontId="9" fillId="0" borderId="31" xfId="0" applyNumberFormat="1" applyFont="1" applyFill="1" applyBorder="1" applyAlignment="1">
      <alignment horizontal="center" vertical="center"/>
    </xf>
    <xf numFmtId="0" fontId="9" fillId="4" borderId="6" xfId="0" applyFont="1" applyFill="1" applyBorder="1" applyAlignment="1">
      <alignment vertical="top" wrapText="1"/>
    </xf>
    <xf numFmtId="0" fontId="8" fillId="0" borderId="1" xfId="0" applyFont="1" applyFill="1" applyBorder="1" applyAlignment="1" applyProtection="1">
      <alignment horizontal="left" vertical="top" wrapText="1"/>
    </xf>
    <xf numFmtId="2" fontId="8" fillId="3" borderId="37" xfId="0" applyNumberFormat="1" applyFont="1" applyFill="1" applyBorder="1" applyAlignment="1">
      <alignment horizontal="center" vertical="center" wrapText="1"/>
    </xf>
    <xf numFmtId="0" fontId="8" fillId="3" borderId="37" xfId="0" applyFont="1" applyFill="1" applyBorder="1" applyAlignment="1">
      <alignment horizontal="center" vertical="center" wrapText="1"/>
    </xf>
    <xf numFmtId="0" fontId="16" fillId="3" borderId="48" xfId="0" applyFont="1" applyFill="1" applyBorder="1" applyAlignment="1">
      <alignment horizontal="center" vertical="center" wrapText="1"/>
    </xf>
    <xf numFmtId="0" fontId="16" fillId="3" borderId="46" xfId="0" applyFont="1" applyFill="1" applyBorder="1" applyAlignment="1">
      <alignment horizontal="center" vertical="center" wrapText="1"/>
    </xf>
    <xf numFmtId="2" fontId="16" fillId="3" borderId="46" xfId="0" applyNumberFormat="1" applyFont="1" applyFill="1" applyBorder="1" applyAlignment="1">
      <alignment horizontal="center" vertical="center" wrapText="1"/>
    </xf>
    <xf numFmtId="0" fontId="17" fillId="0" borderId="0" xfId="0" applyFont="1" applyBorder="1"/>
    <xf numFmtId="0" fontId="17" fillId="0" borderId="0" xfId="0" applyFont="1"/>
    <xf numFmtId="0" fontId="14" fillId="0" borderId="6" xfId="0" applyFont="1" applyBorder="1" applyAlignment="1">
      <alignment horizontal="justify" vertical="top" wrapText="1"/>
    </xf>
    <xf numFmtId="0" fontId="10" fillId="3" borderId="18" xfId="0" applyFont="1" applyFill="1" applyBorder="1" applyAlignment="1">
      <alignment horizontal="right"/>
    </xf>
    <xf numFmtId="0" fontId="10" fillId="3" borderId="18" xfId="0" applyFont="1" applyFill="1" applyBorder="1" applyAlignment="1">
      <alignment horizontal="right" vertical="center"/>
    </xf>
    <xf numFmtId="0" fontId="10" fillId="3" borderId="20" xfId="0" applyFont="1" applyFill="1" applyBorder="1" applyAlignment="1">
      <alignment horizontal="right"/>
    </xf>
    <xf numFmtId="164" fontId="10" fillId="3" borderId="17" xfId="0" applyNumberFormat="1" applyFont="1" applyFill="1" applyBorder="1" applyAlignment="1">
      <alignment horizontal="left"/>
    </xf>
    <xf numFmtId="164" fontId="10" fillId="3" borderId="12" xfId="0" applyNumberFormat="1" applyFont="1" applyFill="1" applyBorder="1" applyAlignment="1">
      <alignment horizontal="left"/>
    </xf>
    <xf numFmtId="0" fontId="7" fillId="3" borderId="5" xfId="0" applyFont="1" applyFill="1" applyBorder="1" applyAlignment="1">
      <alignment vertical="top"/>
    </xf>
    <xf numFmtId="0" fontId="7" fillId="3" borderId="12" xfId="0" applyFont="1" applyFill="1" applyBorder="1" applyAlignment="1">
      <alignment vertical="top"/>
    </xf>
    <xf numFmtId="0" fontId="7" fillId="3" borderId="9" xfId="0" applyFont="1" applyFill="1" applyBorder="1" applyAlignment="1">
      <alignment vertical="top"/>
    </xf>
    <xf numFmtId="165" fontId="14" fillId="0" borderId="6" xfId="0" applyNumberFormat="1" applyFont="1" applyBorder="1" applyAlignment="1">
      <alignment horizontal="center" vertical="center" wrapText="1"/>
    </xf>
    <xf numFmtId="0" fontId="19" fillId="0" borderId="0" xfId="0" applyFont="1" applyBorder="1"/>
    <xf numFmtId="165" fontId="14"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165" fontId="18" fillId="0" borderId="6" xfId="0" applyNumberFormat="1" applyFont="1" applyFill="1" applyBorder="1" applyAlignment="1">
      <alignment horizontal="center" vertical="center" wrapText="1"/>
    </xf>
    <xf numFmtId="0" fontId="7" fillId="0" borderId="0" xfId="0" applyFont="1" applyFill="1" applyBorder="1"/>
    <xf numFmtId="43" fontId="7" fillId="0" borderId="0" xfId="0" applyNumberFormat="1" applyFont="1" applyAlignment="1">
      <alignment wrapText="1"/>
    </xf>
    <xf numFmtId="2" fontId="7" fillId="0" borderId="0" xfId="0" applyNumberFormat="1" applyFont="1" applyFill="1" applyAlignment="1">
      <alignment horizontal="center" wrapText="1"/>
    </xf>
    <xf numFmtId="2" fontId="9" fillId="0" borderId="0" xfId="0" applyNumberFormat="1" applyFont="1" applyFill="1" applyAlignment="1">
      <alignment wrapText="1"/>
    </xf>
    <xf numFmtId="0" fontId="7" fillId="0" borderId="0" xfId="0" applyFont="1" applyAlignment="1">
      <alignment wrapText="1"/>
    </xf>
    <xf numFmtId="43" fontId="8" fillId="3" borderId="29" xfId="0" applyNumberFormat="1" applyFont="1" applyFill="1" applyBorder="1" applyAlignment="1">
      <alignment horizontal="center" vertical="center" wrapText="1"/>
    </xf>
    <xf numFmtId="43" fontId="8" fillId="0" borderId="24" xfId="0" applyNumberFormat="1" applyFont="1" applyBorder="1" applyAlignment="1">
      <alignment horizontal="center" vertical="center" wrapText="1"/>
    </xf>
    <xf numFmtId="165" fontId="14" fillId="0" borderId="32" xfId="0" applyNumberFormat="1" applyFont="1" applyBorder="1" applyAlignment="1">
      <alignment horizontal="center" vertical="center" wrapText="1"/>
    </xf>
    <xf numFmtId="0" fontId="7" fillId="0" borderId="32" xfId="0" applyFont="1" applyFill="1" applyBorder="1" applyAlignment="1">
      <alignment horizontal="left" wrapText="1"/>
    </xf>
    <xf numFmtId="44" fontId="7" fillId="0" borderId="32" xfId="0" applyNumberFormat="1" applyFont="1" applyFill="1" applyBorder="1" applyAlignment="1">
      <alignment horizontal="left" wrapText="1"/>
    </xf>
    <xf numFmtId="165" fontId="7" fillId="0" borderId="32" xfId="0" applyNumberFormat="1" applyFont="1" applyFill="1" applyBorder="1" applyAlignment="1">
      <alignment horizontal="center" wrapText="1"/>
    </xf>
    <xf numFmtId="165" fontId="8" fillId="3" borderId="29" xfId="0" applyNumberFormat="1" applyFont="1" applyFill="1" applyBorder="1" applyAlignment="1">
      <alignment horizontal="center" vertical="center" wrapText="1"/>
    </xf>
    <xf numFmtId="165" fontId="14" fillId="0" borderId="26" xfId="0" applyNumberFormat="1" applyFont="1" applyBorder="1" applyAlignment="1">
      <alignment horizontal="center" vertical="center" wrapText="1"/>
    </xf>
    <xf numFmtId="43" fontId="16" fillId="3" borderId="47" xfId="0" applyNumberFormat="1" applyFont="1" applyFill="1" applyBorder="1" applyAlignment="1">
      <alignment horizontal="center" vertical="center" wrapText="1"/>
    </xf>
    <xf numFmtId="43" fontId="8" fillId="3" borderId="44" xfId="0" applyNumberFormat="1" applyFont="1" applyFill="1" applyBorder="1" applyAlignment="1">
      <alignment horizontal="center" vertical="center" wrapText="1"/>
    </xf>
    <xf numFmtId="43" fontId="8" fillId="4" borderId="41" xfId="0" applyNumberFormat="1"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2" fontId="9" fillId="4" borderId="31" xfId="0" applyNumberFormat="1" applyFont="1" applyFill="1" applyBorder="1" applyAlignment="1">
      <alignment horizontal="center" vertical="center"/>
    </xf>
    <xf numFmtId="2" fontId="7" fillId="4" borderId="31" xfId="0" applyNumberFormat="1" applyFont="1" applyFill="1" applyBorder="1" applyAlignment="1">
      <alignment horizontal="center" vertical="center"/>
    </xf>
    <xf numFmtId="0" fontId="7" fillId="4" borderId="6" xfId="0" applyFont="1" applyFill="1" applyBorder="1" applyAlignment="1">
      <alignment vertical="top" wrapText="1"/>
    </xf>
    <xf numFmtId="0" fontId="18" fillId="4" borderId="6" xfId="0" applyFont="1" applyFill="1" applyBorder="1" applyAlignment="1">
      <alignment horizontal="center" vertical="center" wrapText="1"/>
    </xf>
    <xf numFmtId="165" fontId="18" fillId="4" borderId="6" xfId="0" applyNumberFormat="1" applyFont="1" applyFill="1" applyBorder="1" applyAlignment="1">
      <alignment horizontal="center" vertical="center" wrapText="1"/>
    </xf>
    <xf numFmtId="0" fontId="9" fillId="4" borderId="6" xfId="0" applyFont="1" applyFill="1" applyBorder="1" applyAlignment="1">
      <alignment horizontal="left" vertical="top" wrapText="1"/>
    </xf>
    <xf numFmtId="0" fontId="9" fillId="4" borderId="6" xfId="0" applyFont="1" applyFill="1" applyBorder="1" applyAlignment="1">
      <alignment horizontal="center" vertical="center" wrapText="1"/>
    </xf>
    <xf numFmtId="0" fontId="14" fillId="4" borderId="6" xfId="0" applyFont="1" applyFill="1" applyBorder="1" applyAlignment="1">
      <alignment horizontal="center" vertical="center" wrapText="1"/>
    </xf>
    <xf numFmtId="2" fontId="8" fillId="5" borderId="28" xfId="0" applyNumberFormat="1" applyFont="1" applyFill="1" applyBorder="1" applyAlignment="1">
      <alignment horizontal="center" vertical="center" wrapText="1"/>
    </xf>
    <xf numFmtId="43" fontId="8" fillId="5" borderId="29" xfId="0" applyNumberFormat="1" applyFont="1" applyFill="1" applyBorder="1" applyAlignment="1">
      <alignment horizontal="center" vertical="center" wrapText="1"/>
    </xf>
    <xf numFmtId="0" fontId="18" fillId="4" borderId="6" xfId="0" applyFont="1" applyFill="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2" fontId="16" fillId="4" borderId="27" xfId="0" applyNumberFormat="1"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6" fillId="4" borderId="28" xfId="0" applyFont="1" applyFill="1" applyBorder="1" applyAlignment="1">
      <alignment horizontal="center" vertical="center" wrapText="1"/>
    </xf>
    <xf numFmtId="2" fontId="16" fillId="4" borderId="28" xfId="0" applyNumberFormat="1" applyFont="1" applyFill="1" applyBorder="1" applyAlignment="1">
      <alignment horizontal="center" vertical="center" wrapText="1"/>
    </xf>
    <xf numFmtId="43" fontId="16" fillId="4" borderId="29" xfId="0" applyNumberFormat="1" applyFont="1" applyFill="1" applyBorder="1" applyAlignment="1">
      <alignment horizontal="center" vertical="center" wrapText="1"/>
    </xf>
    <xf numFmtId="2" fontId="8" fillId="0" borderId="25" xfId="0" applyNumberFormat="1" applyFont="1" applyBorder="1" applyAlignment="1">
      <alignment horizontal="center" vertical="center" wrapText="1"/>
    </xf>
    <xf numFmtId="2" fontId="8" fillId="0" borderId="49" xfId="0" applyNumberFormat="1" applyFont="1" applyBorder="1" applyAlignment="1">
      <alignment horizontal="center" vertical="center" wrapText="1"/>
    </xf>
    <xf numFmtId="0" fontId="7" fillId="0" borderId="46" xfId="0" applyFont="1" applyFill="1" applyBorder="1" applyAlignment="1">
      <alignment horizontal="center" vertical="center"/>
    </xf>
    <xf numFmtId="44" fontId="7" fillId="0" borderId="46" xfId="0" applyNumberFormat="1" applyFont="1" applyFill="1" applyBorder="1" applyAlignment="1">
      <alignment horizontal="left" vertical="center"/>
    </xf>
    <xf numFmtId="165" fontId="7" fillId="0" borderId="47" xfId="0" applyNumberFormat="1" applyFont="1" applyFill="1" applyBorder="1" applyAlignment="1">
      <alignment horizontal="center" vertical="center" wrapText="1"/>
    </xf>
    <xf numFmtId="0" fontId="14" fillId="0" borderId="20" xfId="0" applyFont="1" applyBorder="1" applyAlignment="1">
      <alignment horizontal="center" vertical="center"/>
    </xf>
    <xf numFmtId="0" fontId="18" fillId="0" borderId="17" xfId="0" applyFont="1" applyBorder="1"/>
    <xf numFmtId="0" fontId="14" fillId="0" borderId="17" xfId="0" applyFont="1" applyBorder="1"/>
    <xf numFmtId="0" fontId="14" fillId="0" borderId="12" xfId="0" applyFont="1" applyBorder="1"/>
    <xf numFmtId="165" fontId="14" fillId="0" borderId="37" xfId="0" applyNumberFormat="1" applyFont="1" applyBorder="1" applyAlignment="1">
      <alignment wrapText="1"/>
    </xf>
    <xf numFmtId="0" fontId="15" fillId="0" borderId="6" xfId="0" applyFont="1" applyFill="1" applyBorder="1" applyAlignment="1" applyProtection="1">
      <alignment horizontal="left" vertical="top" wrapText="1"/>
    </xf>
    <xf numFmtId="2" fontId="8" fillId="4" borderId="27" xfId="0" applyNumberFormat="1"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8" xfId="0" applyFont="1" applyFill="1" applyBorder="1" applyAlignment="1">
      <alignment horizontal="center" vertical="center" wrapText="1"/>
    </xf>
    <xf numFmtId="2" fontId="8" fillId="4" borderId="28" xfId="0" applyNumberFormat="1" applyFont="1" applyFill="1" applyBorder="1" applyAlignment="1">
      <alignment horizontal="center" vertical="center" wrapText="1"/>
    </xf>
    <xf numFmtId="43" fontId="8" fillId="4" borderId="29" xfId="0" applyNumberFormat="1" applyFont="1" applyFill="1" applyBorder="1" applyAlignment="1">
      <alignment horizontal="center" vertical="center" wrapText="1"/>
    </xf>
    <xf numFmtId="2" fontId="7" fillId="0" borderId="25" xfId="0" applyNumberFormat="1" applyFont="1" applyBorder="1" applyAlignment="1">
      <alignment horizontal="center" vertical="center"/>
    </xf>
    <xf numFmtId="0" fontId="7" fillId="0" borderId="49" xfId="0" applyFont="1" applyBorder="1"/>
    <xf numFmtId="0" fontId="7" fillId="0" borderId="26" xfId="0" applyFont="1" applyBorder="1" applyAlignment="1">
      <alignment wrapText="1"/>
    </xf>
    <xf numFmtId="165" fontId="7" fillId="4" borderId="6" xfId="0" applyNumberFormat="1" applyFont="1" applyFill="1" applyBorder="1" applyAlignment="1">
      <alignment horizontal="center" vertical="center"/>
    </xf>
    <xf numFmtId="165" fontId="14" fillId="4" borderId="32" xfId="0" applyNumberFormat="1" applyFont="1" applyFill="1" applyBorder="1" applyAlignment="1">
      <alignment horizontal="center" vertical="center" wrapText="1"/>
    </xf>
    <xf numFmtId="0" fontId="11" fillId="0" borderId="20" xfId="0" applyFont="1" applyBorder="1" applyAlignment="1">
      <alignment horizontal="right"/>
    </xf>
    <xf numFmtId="0" fontId="11" fillId="0" borderId="17" xfId="0" applyFont="1" applyBorder="1" applyAlignment="1">
      <alignment horizontal="right"/>
    </xf>
    <xf numFmtId="0" fontId="3" fillId="0" borderId="0" xfId="0" applyFont="1" applyAlignment="1">
      <alignment horizontal="center"/>
    </xf>
    <xf numFmtId="0" fontId="11" fillId="3" borderId="0" xfId="0" applyFont="1" applyFill="1" applyBorder="1" applyAlignment="1">
      <alignment horizontal="left"/>
    </xf>
    <xf numFmtId="0" fontId="11" fillId="3" borderId="19" xfId="0" applyFont="1" applyFill="1" applyBorder="1" applyAlignment="1">
      <alignment horizontal="left"/>
    </xf>
    <xf numFmtId="0" fontId="11" fillId="3" borderId="0" xfId="0" applyFont="1" applyFill="1" applyBorder="1" applyAlignment="1">
      <alignment horizontal="left" vertical="center"/>
    </xf>
    <xf numFmtId="0" fontId="11" fillId="3" borderId="19" xfId="0" applyFont="1" applyFill="1" applyBorder="1" applyAlignment="1">
      <alignment horizontal="left" vertical="center"/>
    </xf>
    <xf numFmtId="164" fontId="11" fillId="3" borderId="0" xfId="0" applyNumberFormat="1" applyFont="1" applyFill="1" applyBorder="1" applyAlignment="1">
      <alignment horizontal="left"/>
    </xf>
    <xf numFmtId="164" fontId="11" fillId="3" borderId="19" xfId="0" applyNumberFormat="1" applyFont="1" applyFill="1" applyBorder="1" applyAlignment="1">
      <alignment horizontal="left"/>
    </xf>
    <xf numFmtId="0" fontId="10" fillId="0" borderId="21" xfId="0" applyFont="1" applyFill="1" applyBorder="1" applyAlignment="1">
      <alignment horizontal="left" vertical="top"/>
    </xf>
    <xf numFmtId="0" fontId="7" fillId="0" borderId="22" xfId="0" applyFont="1" applyBorder="1" applyAlignment="1">
      <alignment horizontal="left" vertical="top"/>
    </xf>
    <xf numFmtId="0" fontId="7" fillId="0" borderId="9" xfId="0" applyFont="1" applyBorder="1" applyAlignment="1">
      <alignment horizontal="left" vertical="top"/>
    </xf>
    <xf numFmtId="0" fontId="9" fillId="0" borderId="21" xfId="0" applyFont="1" applyBorder="1" applyAlignment="1">
      <alignment horizontal="center"/>
    </xf>
    <xf numFmtId="0" fontId="9" fillId="0" borderId="22" xfId="0" applyFont="1" applyBorder="1" applyAlignment="1">
      <alignment horizontal="center"/>
    </xf>
    <xf numFmtId="0" fontId="11" fillId="0" borderId="18" xfId="0" applyFont="1" applyBorder="1" applyAlignment="1">
      <alignment horizontal="right"/>
    </xf>
    <xf numFmtId="0" fontId="11" fillId="0" borderId="0" xfId="0" applyFont="1" applyBorder="1" applyAlignment="1">
      <alignment horizontal="right"/>
    </xf>
    <xf numFmtId="0" fontId="8" fillId="3" borderId="3" xfId="0" applyFont="1" applyFill="1" applyBorder="1" applyAlignment="1">
      <alignment horizontal="center"/>
    </xf>
    <xf numFmtId="0" fontId="8" fillId="3" borderId="5" xfId="0" applyFont="1" applyFill="1" applyBorder="1" applyAlignment="1">
      <alignment horizontal="center"/>
    </xf>
    <xf numFmtId="0" fontId="9" fillId="3" borderId="3" xfId="0" applyFont="1" applyFill="1" applyBorder="1" applyAlignment="1">
      <alignment horizontal="left"/>
    </xf>
    <xf numFmtId="0" fontId="9" fillId="3" borderId="4" xfId="0" applyFont="1" applyFill="1" applyBorder="1" applyAlignment="1">
      <alignment horizontal="left"/>
    </xf>
    <xf numFmtId="0" fontId="9" fillId="3" borderId="5" xfId="0" applyFont="1" applyFill="1" applyBorder="1" applyAlignment="1">
      <alignment horizontal="left"/>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9" fillId="3" borderId="7" xfId="0" applyFont="1" applyFill="1" applyBorder="1" applyAlignment="1">
      <alignment vertical="center" wrapText="1"/>
    </xf>
    <xf numFmtId="0" fontId="9" fillId="3" borderId="8" xfId="0" applyFont="1" applyFill="1" applyBorder="1" applyAlignment="1">
      <alignment vertical="center" wrapText="1"/>
    </xf>
    <xf numFmtId="0" fontId="9" fillId="3" borderId="33" xfId="0" applyFont="1" applyFill="1" applyBorder="1" applyAlignment="1">
      <alignment vertical="center" wrapText="1"/>
    </xf>
    <xf numFmtId="0" fontId="9" fillId="3" borderId="10" xfId="0" applyFont="1" applyFill="1" applyBorder="1" applyAlignment="1">
      <alignment vertical="center" wrapText="1"/>
    </xf>
    <xf numFmtId="0" fontId="9" fillId="3" borderId="11" xfId="0" applyFont="1" applyFill="1" applyBorder="1" applyAlignment="1">
      <alignment vertical="center" wrapText="1"/>
    </xf>
    <xf numFmtId="0" fontId="9" fillId="3" borderId="34" xfId="0" applyFont="1" applyFill="1" applyBorder="1" applyAlignment="1">
      <alignment vertical="center" wrapText="1"/>
    </xf>
    <xf numFmtId="0" fontId="9" fillId="3" borderId="7" xfId="0" applyNumberFormat="1" applyFont="1" applyFill="1" applyBorder="1" applyAlignment="1">
      <alignment horizontal="left" vertical="center" wrapText="1"/>
    </xf>
    <xf numFmtId="0" fontId="9" fillId="3" borderId="8" xfId="0" applyNumberFormat="1" applyFont="1" applyFill="1" applyBorder="1" applyAlignment="1">
      <alignment horizontal="left" vertical="center" wrapText="1"/>
    </xf>
    <xf numFmtId="0" fontId="9" fillId="3" borderId="33" xfId="0" applyNumberFormat="1" applyFont="1" applyFill="1" applyBorder="1" applyAlignment="1">
      <alignment horizontal="left" vertical="center" wrapText="1"/>
    </xf>
    <xf numFmtId="0" fontId="9" fillId="3" borderId="10" xfId="0" applyNumberFormat="1" applyFont="1" applyFill="1" applyBorder="1" applyAlignment="1">
      <alignment horizontal="left" vertical="center" wrapText="1"/>
    </xf>
    <xf numFmtId="0" fontId="9" fillId="3" borderId="11" xfId="0" applyNumberFormat="1" applyFont="1" applyFill="1" applyBorder="1" applyAlignment="1">
      <alignment horizontal="left" vertical="center" wrapText="1"/>
    </xf>
    <xf numFmtId="0" fontId="9" fillId="3" borderId="34" xfId="0" applyNumberFormat="1" applyFont="1" applyFill="1" applyBorder="1" applyAlignment="1">
      <alignment horizontal="left" vertical="center" wrapText="1"/>
    </xf>
    <xf numFmtId="0" fontId="12" fillId="3" borderId="1" xfId="0" applyFont="1" applyFill="1" applyBorder="1" applyAlignment="1">
      <alignment horizontal="center" vertical="top"/>
    </xf>
    <xf numFmtId="0" fontId="12" fillId="3" borderId="2" xfId="0" applyFont="1" applyFill="1" applyBorder="1" applyAlignment="1">
      <alignment horizontal="center" vertical="top"/>
    </xf>
    <xf numFmtId="0" fontId="11" fillId="3" borderId="3" xfId="0" applyFont="1" applyFill="1" applyBorder="1" applyAlignment="1">
      <alignment horizontal="left" vertical="top"/>
    </xf>
    <xf numFmtId="0" fontId="11" fillId="3" borderId="4" xfId="0" applyFont="1" applyFill="1" applyBorder="1" applyAlignment="1">
      <alignment horizontal="left" vertical="top"/>
    </xf>
    <xf numFmtId="0" fontId="12" fillId="3" borderId="6" xfId="0" applyFont="1" applyFill="1" applyBorder="1" applyAlignment="1">
      <alignment horizontal="center" vertical="top" wrapText="1"/>
    </xf>
    <xf numFmtId="0" fontId="12" fillId="3" borderId="1" xfId="0" applyFont="1" applyFill="1" applyBorder="1" applyAlignment="1">
      <alignment horizontal="center" vertical="top" wrapText="1"/>
    </xf>
    <xf numFmtId="0" fontId="11" fillId="3" borderId="7" xfId="0" applyFont="1" applyFill="1" applyBorder="1" applyAlignment="1">
      <alignment vertical="top" wrapText="1"/>
    </xf>
    <xf numFmtId="0" fontId="11" fillId="3" borderId="8" xfId="0" applyFont="1" applyFill="1" applyBorder="1" applyAlignment="1">
      <alignment vertical="top" wrapText="1"/>
    </xf>
    <xf numFmtId="0" fontId="11" fillId="3" borderId="8" xfId="0" applyFont="1" applyFill="1" applyBorder="1" applyAlignment="1">
      <alignment vertical="top"/>
    </xf>
    <xf numFmtId="0" fontId="11" fillId="3" borderId="10" xfId="0" applyFont="1" applyFill="1" applyBorder="1" applyAlignment="1">
      <alignment vertical="top" wrapText="1"/>
    </xf>
    <xf numFmtId="0" fontId="11" fillId="3" borderId="11" xfId="0" applyFont="1" applyFill="1" applyBorder="1" applyAlignment="1">
      <alignment vertical="top" wrapText="1"/>
    </xf>
    <xf numFmtId="0" fontId="11" fillId="3" borderId="11" xfId="0" applyFont="1" applyFill="1" applyBorder="1" applyAlignment="1">
      <alignment vertical="top"/>
    </xf>
    <xf numFmtId="0" fontId="11" fillId="3" borderId="21" xfId="0" applyFont="1" applyFill="1" applyBorder="1" applyAlignment="1">
      <alignment horizontal="left" vertical="top" wrapText="1"/>
    </xf>
    <xf numFmtId="0" fontId="11" fillId="3" borderId="22" xfId="0" applyFont="1" applyFill="1" applyBorder="1" applyAlignment="1">
      <alignment horizontal="left" vertical="top" wrapText="1"/>
    </xf>
    <xf numFmtId="0" fontId="11" fillId="3" borderId="9" xfId="0" applyFont="1" applyFill="1" applyBorder="1" applyAlignment="1">
      <alignment horizontal="left" vertical="top" wrapText="1"/>
    </xf>
    <xf numFmtId="0" fontId="11" fillId="3" borderId="20" xfId="0" applyFont="1" applyFill="1" applyBorder="1" applyAlignment="1">
      <alignment horizontal="left" vertical="top" wrapText="1"/>
    </xf>
    <xf numFmtId="0" fontId="11" fillId="3" borderId="17" xfId="0" applyFont="1" applyFill="1" applyBorder="1" applyAlignment="1">
      <alignment horizontal="left" vertical="top" wrapText="1"/>
    </xf>
    <xf numFmtId="0" fontId="11" fillId="3" borderId="12" xfId="0" applyFont="1" applyFill="1" applyBorder="1" applyAlignment="1">
      <alignment horizontal="left" vertical="top" wrapText="1"/>
    </xf>
    <xf numFmtId="0" fontId="7" fillId="0" borderId="0" xfId="0" applyFont="1" applyBorder="1" applyAlignment="1">
      <alignment horizontal="left" vertical="top"/>
    </xf>
    <xf numFmtId="0" fontId="12" fillId="0" borderId="13" xfId="0" applyFont="1" applyBorder="1" applyAlignment="1">
      <alignment horizontal="center" vertical="top" wrapText="1"/>
    </xf>
    <xf numFmtId="0" fontId="13" fillId="0" borderId="1" xfId="0" applyFont="1" applyBorder="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13" fillId="0" borderId="0" xfId="0" applyFont="1" applyBorder="1" applyAlignment="1">
      <alignment horizontal="left" vertical="top" wrapText="1"/>
    </xf>
    <xf numFmtId="0" fontId="12" fillId="0" borderId="1" xfId="0" applyFont="1" applyBorder="1" applyAlignment="1">
      <alignment horizontal="left" vertical="top" wrapText="1"/>
    </xf>
    <xf numFmtId="0" fontId="12" fillId="0" borderId="14" xfId="0" applyFont="1" applyBorder="1" applyAlignment="1">
      <alignment horizontal="left" vertical="top" wrapText="1"/>
    </xf>
    <xf numFmtId="0" fontId="12" fillId="0" borderId="15" xfId="0" applyFont="1" applyBorder="1" applyAlignment="1">
      <alignment horizontal="left" vertical="top" wrapText="1"/>
    </xf>
    <xf numFmtId="44" fontId="11" fillId="0" borderId="36" xfId="0" applyNumberFormat="1"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view="pageLayout" zoomScaleNormal="100" workbookViewId="0"/>
  </sheetViews>
  <sheetFormatPr defaultRowHeight="15" x14ac:dyDescent="0.25"/>
  <cols>
    <col min="2" max="2" width="31.7109375" customWidth="1"/>
    <col min="3" max="3" width="25" customWidth="1"/>
    <col min="4" max="4" width="28.28515625" customWidth="1"/>
    <col min="258" max="258" width="31.7109375" customWidth="1"/>
    <col min="259" max="259" width="25" customWidth="1"/>
    <col min="260" max="260" width="30.140625" customWidth="1"/>
    <col min="514" max="514" width="31.7109375" customWidth="1"/>
    <col min="515" max="515" width="25" customWidth="1"/>
    <col min="516" max="516" width="30.140625" customWidth="1"/>
    <col min="770" max="770" width="31.7109375" customWidth="1"/>
    <col min="771" max="771" width="25" customWidth="1"/>
    <col min="772" max="772" width="30.140625" customWidth="1"/>
    <col min="1026" max="1026" width="31.7109375" customWidth="1"/>
    <col min="1027" max="1027" width="25" customWidth="1"/>
    <col min="1028" max="1028" width="30.140625" customWidth="1"/>
    <col min="1282" max="1282" width="31.7109375" customWidth="1"/>
    <col min="1283" max="1283" width="25" customWidth="1"/>
    <col min="1284" max="1284" width="30.140625" customWidth="1"/>
    <col min="1538" max="1538" width="31.7109375" customWidth="1"/>
    <col min="1539" max="1539" width="25" customWidth="1"/>
    <col min="1540" max="1540" width="30.140625" customWidth="1"/>
    <col min="1794" max="1794" width="31.7109375" customWidth="1"/>
    <col min="1795" max="1795" width="25" customWidth="1"/>
    <col min="1796" max="1796" width="30.140625" customWidth="1"/>
    <col min="2050" max="2050" width="31.7109375" customWidth="1"/>
    <col min="2051" max="2051" width="25" customWidth="1"/>
    <col min="2052" max="2052" width="30.140625" customWidth="1"/>
    <col min="2306" max="2306" width="31.7109375" customWidth="1"/>
    <col min="2307" max="2307" width="25" customWidth="1"/>
    <col min="2308" max="2308" width="30.140625" customWidth="1"/>
    <col min="2562" max="2562" width="31.7109375" customWidth="1"/>
    <col min="2563" max="2563" width="25" customWidth="1"/>
    <col min="2564" max="2564" width="30.140625" customWidth="1"/>
    <col min="2818" max="2818" width="31.7109375" customWidth="1"/>
    <col min="2819" max="2819" width="25" customWidth="1"/>
    <col min="2820" max="2820" width="30.140625" customWidth="1"/>
    <col min="3074" max="3074" width="31.7109375" customWidth="1"/>
    <col min="3075" max="3075" width="25" customWidth="1"/>
    <col min="3076" max="3076" width="30.140625" customWidth="1"/>
    <col min="3330" max="3330" width="31.7109375" customWidth="1"/>
    <col min="3331" max="3331" width="25" customWidth="1"/>
    <col min="3332" max="3332" width="30.140625" customWidth="1"/>
    <col min="3586" max="3586" width="31.7109375" customWidth="1"/>
    <col min="3587" max="3587" width="25" customWidth="1"/>
    <col min="3588" max="3588" width="30.140625" customWidth="1"/>
    <col min="3842" max="3842" width="31.7109375" customWidth="1"/>
    <col min="3843" max="3843" width="25" customWidth="1"/>
    <col min="3844" max="3844" width="30.140625" customWidth="1"/>
    <col min="4098" max="4098" width="31.7109375" customWidth="1"/>
    <col min="4099" max="4099" width="25" customWidth="1"/>
    <col min="4100" max="4100" width="30.140625" customWidth="1"/>
    <col min="4354" max="4354" width="31.7109375" customWidth="1"/>
    <col min="4355" max="4355" width="25" customWidth="1"/>
    <col min="4356" max="4356" width="30.140625" customWidth="1"/>
    <col min="4610" max="4610" width="31.7109375" customWidth="1"/>
    <col min="4611" max="4611" width="25" customWidth="1"/>
    <col min="4612" max="4612" width="30.140625" customWidth="1"/>
    <col min="4866" max="4866" width="31.7109375" customWidth="1"/>
    <col min="4867" max="4867" width="25" customWidth="1"/>
    <col min="4868" max="4868" width="30.140625" customWidth="1"/>
    <col min="5122" max="5122" width="31.7109375" customWidth="1"/>
    <col min="5123" max="5123" width="25" customWidth="1"/>
    <col min="5124" max="5124" width="30.140625" customWidth="1"/>
    <col min="5378" max="5378" width="31.7109375" customWidth="1"/>
    <col min="5379" max="5379" width="25" customWidth="1"/>
    <col min="5380" max="5380" width="30.140625" customWidth="1"/>
    <col min="5634" max="5634" width="31.7109375" customWidth="1"/>
    <col min="5635" max="5635" width="25" customWidth="1"/>
    <col min="5636" max="5636" width="30.140625" customWidth="1"/>
    <col min="5890" max="5890" width="31.7109375" customWidth="1"/>
    <col min="5891" max="5891" width="25" customWidth="1"/>
    <col min="5892" max="5892" width="30.140625" customWidth="1"/>
    <col min="6146" max="6146" width="31.7109375" customWidth="1"/>
    <col min="6147" max="6147" width="25" customWidth="1"/>
    <col min="6148" max="6148" width="30.140625" customWidth="1"/>
    <col min="6402" max="6402" width="31.7109375" customWidth="1"/>
    <col min="6403" max="6403" width="25" customWidth="1"/>
    <col min="6404" max="6404" width="30.140625" customWidth="1"/>
    <col min="6658" max="6658" width="31.7109375" customWidth="1"/>
    <col min="6659" max="6659" width="25" customWidth="1"/>
    <col min="6660" max="6660" width="30.140625" customWidth="1"/>
    <col min="6914" max="6914" width="31.7109375" customWidth="1"/>
    <col min="6915" max="6915" width="25" customWidth="1"/>
    <col min="6916" max="6916" width="30.140625" customWidth="1"/>
    <col min="7170" max="7170" width="31.7109375" customWidth="1"/>
    <col min="7171" max="7171" width="25" customWidth="1"/>
    <col min="7172" max="7172" width="30.140625" customWidth="1"/>
    <col min="7426" max="7426" width="31.7109375" customWidth="1"/>
    <col min="7427" max="7427" width="25" customWidth="1"/>
    <col min="7428" max="7428" width="30.140625" customWidth="1"/>
    <col min="7682" max="7682" width="31.7109375" customWidth="1"/>
    <col min="7683" max="7683" width="25" customWidth="1"/>
    <col min="7684" max="7684" width="30.140625" customWidth="1"/>
    <col min="7938" max="7938" width="31.7109375" customWidth="1"/>
    <col min="7939" max="7939" width="25" customWidth="1"/>
    <col min="7940" max="7940" width="30.140625" customWidth="1"/>
    <col min="8194" max="8194" width="31.7109375" customWidth="1"/>
    <col min="8195" max="8195" width="25" customWidth="1"/>
    <col min="8196" max="8196" width="30.140625" customWidth="1"/>
    <col min="8450" max="8450" width="31.7109375" customWidth="1"/>
    <col min="8451" max="8451" width="25" customWidth="1"/>
    <col min="8452" max="8452" width="30.140625" customWidth="1"/>
    <col min="8706" max="8706" width="31.7109375" customWidth="1"/>
    <col min="8707" max="8707" width="25" customWidth="1"/>
    <col min="8708" max="8708" width="30.140625" customWidth="1"/>
    <col min="8962" max="8962" width="31.7109375" customWidth="1"/>
    <col min="8963" max="8963" width="25" customWidth="1"/>
    <col min="8964" max="8964" width="30.140625" customWidth="1"/>
    <col min="9218" max="9218" width="31.7109375" customWidth="1"/>
    <col min="9219" max="9219" width="25" customWidth="1"/>
    <col min="9220" max="9220" width="30.140625" customWidth="1"/>
    <col min="9474" max="9474" width="31.7109375" customWidth="1"/>
    <col min="9475" max="9475" width="25" customWidth="1"/>
    <col min="9476" max="9476" width="30.140625" customWidth="1"/>
    <col min="9730" max="9730" width="31.7109375" customWidth="1"/>
    <col min="9731" max="9731" width="25" customWidth="1"/>
    <col min="9732" max="9732" width="30.140625" customWidth="1"/>
    <col min="9986" max="9986" width="31.7109375" customWidth="1"/>
    <col min="9987" max="9987" width="25" customWidth="1"/>
    <col min="9988" max="9988" width="30.140625" customWidth="1"/>
    <col min="10242" max="10242" width="31.7109375" customWidth="1"/>
    <col min="10243" max="10243" width="25" customWidth="1"/>
    <col min="10244" max="10244" width="30.140625" customWidth="1"/>
    <col min="10498" max="10498" width="31.7109375" customWidth="1"/>
    <col min="10499" max="10499" width="25" customWidth="1"/>
    <col min="10500" max="10500" width="30.140625" customWidth="1"/>
    <col min="10754" max="10754" width="31.7109375" customWidth="1"/>
    <col min="10755" max="10755" width="25" customWidth="1"/>
    <col min="10756" max="10756" width="30.140625" customWidth="1"/>
    <col min="11010" max="11010" width="31.7109375" customWidth="1"/>
    <col min="11011" max="11011" width="25" customWidth="1"/>
    <col min="11012" max="11012" width="30.140625" customWidth="1"/>
    <col min="11266" max="11266" width="31.7109375" customWidth="1"/>
    <col min="11267" max="11267" width="25" customWidth="1"/>
    <col min="11268" max="11268" width="30.140625" customWidth="1"/>
    <col min="11522" max="11522" width="31.7109375" customWidth="1"/>
    <col min="11523" max="11523" width="25" customWidth="1"/>
    <col min="11524" max="11524" width="30.140625" customWidth="1"/>
    <col min="11778" max="11778" width="31.7109375" customWidth="1"/>
    <col min="11779" max="11779" width="25" customWidth="1"/>
    <col min="11780" max="11780" width="30.140625" customWidth="1"/>
    <col min="12034" max="12034" width="31.7109375" customWidth="1"/>
    <col min="12035" max="12035" width="25" customWidth="1"/>
    <col min="12036" max="12036" width="30.140625" customWidth="1"/>
    <col min="12290" max="12290" width="31.7109375" customWidth="1"/>
    <col min="12291" max="12291" width="25" customWidth="1"/>
    <col min="12292" max="12292" width="30.140625" customWidth="1"/>
    <col min="12546" max="12546" width="31.7109375" customWidth="1"/>
    <col min="12547" max="12547" width="25" customWidth="1"/>
    <col min="12548" max="12548" width="30.140625" customWidth="1"/>
    <col min="12802" max="12802" width="31.7109375" customWidth="1"/>
    <col min="12803" max="12803" width="25" customWidth="1"/>
    <col min="12804" max="12804" width="30.140625" customWidth="1"/>
    <col min="13058" max="13058" width="31.7109375" customWidth="1"/>
    <col min="13059" max="13059" width="25" customWidth="1"/>
    <col min="13060" max="13060" width="30.140625" customWidth="1"/>
    <col min="13314" max="13314" width="31.7109375" customWidth="1"/>
    <col min="13315" max="13315" width="25" customWidth="1"/>
    <col min="13316" max="13316" width="30.140625" customWidth="1"/>
    <col min="13570" max="13570" width="31.7109375" customWidth="1"/>
    <col min="13571" max="13571" width="25" customWidth="1"/>
    <col min="13572" max="13572" width="30.140625" customWidth="1"/>
    <col min="13826" max="13826" width="31.7109375" customWidth="1"/>
    <col min="13827" max="13827" width="25" customWidth="1"/>
    <col min="13828" max="13828" width="30.140625" customWidth="1"/>
    <col min="14082" max="14082" width="31.7109375" customWidth="1"/>
    <col min="14083" max="14083" width="25" customWidth="1"/>
    <col min="14084" max="14084" width="30.140625" customWidth="1"/>
    <col min="14338" max="14338" width="31.7109375" customWidth="1"/>
    <col min="14339" max="14339" width="25" customWidth="1"/>
    <col min="14340" max="14340" width="30.140625" customWidth="1"/>
    <col min="14594" max="14594" width="31.7109375" customWidth="1"/>
    <col min="14595" max="14595" width="25" customWidth="1"/>
    <col min="14596" max="14596" width="30.140625" customWidth="1"/>
    <col min="14850" max="14850" width="31.7109375" customWidth="1"/>
    <col min="14851" max="14851" width="25" customWidth="1"/>
    <col min="14852" max="14852" width="30.140625" customWidth="1"/>
    <col min="15106" max="15106" width="31.7109375" customWidth="1"/>
    <col min="15107" max="15107" width="25" customWidth="1"/>
    <col min="15108" max="15108" width="30.140625" customWidth="1"/>
    <col min="15362" max="15362" width="31.7109375" customWidth="1"/>
    <col min="15363" max="15363" width="25" customWidth="1"/>
    <col min="15364" max="15364" width="30.140625" customWidth="1"/>
    <col min="15618" max="15618" width="31.7109375" customWidth="1"/>
    <col min="15619" max="15619" width="25" customWidth="1"/>
    <col min="15620" max="15620" width="30.140625" customWidth="1"/>
    <col min="15874" max="15874" width="31.7109375" customWidth="1"/>
    <col min="15875" max="15875" width="25" customWidth="1"/>
    <col min="15876" max="15876" width="30.140625" customWidth="1"/>
    <col min="16130" max="16130" width="31.7109375" customWidth="1"/>
    <col min="16131" max="16131" width="25" customWidth="1"/>
    <col min="16132" max="16132" width="30.140625" customWidth="1"/>
  </cols>
  <sheetData>
    <row r="1" spans="1:5" x14ac:dyDescent="0.25">
      <c r="A1" s="1"/>
      <c r="B1" s="2"/>
      <c r="C1" s="2"/>
      <c r="D1" s="1"/>
      <c r="E1" s="1"/>
    </row>
    <row r="2" spans="1:5" ht="21" x14ac:dyDescent="0.35">
      <c r="A2" s="1"/>
      <c r="B2" s="179" t="s">
        <v>9</v>
      </c>
      <c r="C2" s="179"/>
      <c r="D2" s="179"/>
      <c r="E2" s="1"/>
    </row>
    <row r="3" spans="1:5" ht="15.75" thickBot="1" x14ac:dyDescent="0.3">
      <c r="A3" s="1"/>
      <c r="B3" s="3"/>
      <c r="C3" s="3"/>
      <c r="D3" s="4"/>
      <c r="E3" s="1"/>
    </row>
    <row r="4" spans="1:5" ht="16.5" x14ac:dyDescent="0.3">
      <c r="A4" s="1"/>
      <c r="B4" s="107" t="s">
        <v>10</v>
      </c>
      <c r="C4" s="180" t="s">
        <v>53</v>
      </c>
      <c r="D4" s="181"/>
      <c r="E4" s="1"/>
    </row>
    <row r="5" spans="1:5" ht="16.5" x14ac:dyDescent="0.3">
      <c r="A5" s="1"/>
      <c r="B5" s="107" t="s">
        <v>11</v>
      </c>
      <c r="C5" s="180" t="s">
        <v>111</v>
      </c>
      <c r="D5" s="181"/>
      <c r="E5" s="1"/>
    </row>
    <row r="6" spans="1:5" ht="16.5" x14ac:dyDescent="0.25">
      <c r="A6" s="1"/>
      <c r="B6" s="108" t="s">
        <v>24</v>
      </c>
      <c r="C6" s="182" t="s">
        <v>98</v>
      </c>
      <c r="D6" s="183"/>
      <c r="E6" s="1"/>
    </row>
    <row r="7" spans="1:5" ht="16.5" x14ac:dyDescent="0.3">
      <c r="A7" s="1"/>
      <c r="B7" s="107" t="s">
        <v>25</v>
      </c>
      <c r="C7" s="184">
        <v>45320</v>
      </c>
      <c r="D7" s="185"/>
      <c r="E7" s="1"/>
    </row>
    <row r="8" spans="1:5" ht="17.25" thickBot="1" x14ac:dyDescent="0.35">
      <c r="A8" s="1"/>
      <c r="B8" s="109"/>
      <c r="C8" s="110"/>
      <c r="D8" s="111"/>
      <c r="E8" s="1"/>
    </row>
    <row r="9" spans="1:5" ht="16.5" x14ac:dyDescent="0.25">
      <c r="A9" s="1"/>
      <c r="B9" s="186" t="s">
        <v>12</v>
      </c>
      <c r="C9" s="187"/>
      <c r="D9" s="188"/>
      <c r="E9" s="1"/>
    </row>
    <row r="10" spans="1:5" ht="15.75" x14ac:dyDescent="0.25">
      <c r="A10" s="1"/>
      <c r="B10" s="39" t="s">
        <v>13</v>
      </c>
      <c r="C10" s="40"/>
      <c r="D10" s="41"/>
      <c r="E10" s="1"/>
    </row>
    <row r="11" spans="1:5" ht="15.75" x14ac:dyDescent="0.25">
      <c r="A11" s="1"/>
      <c r="B11" s="39" t="s">
        <v>23</v>
      </c>
      <c r="C11" s="40"/>
      <c r="D11" s="41"/>
      <c r="E11" s="1"/>
    </row>
    <row r="12" spans="1:5" ht="16.5" thickBot="1" x14ac:dyDescent="0.3">
      <c r="A12" s="1"/>
      <c r="B12" s="42"/>
      <c r="C12" s="43"/>
      <c r="D12" s="44"/>
      <c r="E12" s="1"/>
    </row>
    <row r="13" spans="1:5" ht="15.75" x14ac:dyDescent="0.3">
      <c r="A13" s="1"/>
      <c r="B13" s="189"/>
      <c r="C13" s="190"/>
      <c r="D13" s="45"/>
      <c r="E13" s="1"/>
    </row>
    <row r="14" spans="1:5" ht="16.5" x14ac:dyDescent="0.3">
      <c r="A14" s="1"/>
      <c r="B14" s="191" t="s">
        <v>14</v>
      </c>
      <c r="C14" s="192"/>
      <c r="D14" s="46">
        <f>'Proposed Works'!F96</f>
        <v>0</v>
      </c>
      <c r="E14" s="1"/>
    </row>
    <row r="15" spans="1:5" ht="16.5" x14ac:dyDescent="0.3">
      <c r="A15" s="1"/>
      <c r="B15" s="191"/>
      <c r="C15" s="192"/>
      <c r="D15" s="46"/>
      <c r="E15" s="1"/>
    </row>
    <row r="16" spans="1:5" ht="16.5" x14ac:dyDescent="0.3">
      <c r="A16" s="1"/>
      <c r="B16" s="191" t="s">
        <v>15</v>
      </c>
      <c r="C16" s="192"/>
      <c r="D16" s="46">
        <f>'Provisional Sums'!K16</f>
        <v>0</v>
      </c>
      <c r="E16" s="1"/>
    </row>
    <row r="17" spans="1:5" ht="16.5" x14ac:dyDescent="0.3">
      <c r="A17" s="1"/>
      <c r="B17" s="47"/>
      <c r="C17" s="48"/>
      <c r="D17" s="46"/>
      <c r="E17" s="1"/>
    </row>
    <row r="18" spans="1:5" ht="16.5" x14ac:dyDescent="0.3">
      <c r="A18" s="1"/>
      <c r="B18" s="191" t="s">
        <v>106</v>
      </c>
      <c r="C18" s="192"/>
      <c r="D18" s="241">
        <v>0</v>
      </c>
      <c r="E18" s="1"/>
    </row>
    <row r="19" spans="1:5" ht="17.25" thickBot="1" x14ac:dyDescent="0.35">
      <c r="A19" s="1"/>
      <c r="B19" s="177"/>
      <c r="C19" s="178"/>
      <c r="D19" s="49"/>
      <c r="E19" s="1"/>
    </row>
    <row r="20" spans="1:5" ht="17.25" thickBot="1" x14ac:dyDescent="0.35">
      <c r="A20" s="1"/>
      <c r="B20" s="48"/>
      <c r="C20" s="48" t="s">
        <v>16</v>
      </c>
      <c r="D20" s="49">
        <f>SUM(D14:D18)</f>
        <v>0</v>
      </c>
      <c r="E20" s="1"/>
    </row>
    <row r="21" spans="1:5" ht="17.25" thickBot="1" x14ac:dyDescent="0.35">
      <c r="A21" s="1"/>
      <c r="B21" s="50"/>
      <c r="C21" s="50"/>
      <c r="D21" s="46"/>
      <c r="E21" s="1"/>
    </row>
    <row r="22" spans="1:5" ht="17.25" thickBot="1" x14ac:dyDescent="0.35">
      <c r="A22" s="1"/>
      <c r="B22" s="9"/>
      <c r="C22" s="50" t="s">
        <v>28</v>
      </c>
      <c r="D22" s="51">
        <f>SUM(D20)*0.1</f>
        <v>0</v>
      </c>
      <c r="E22" s="1"/>
    </row>
    <row r="23" spans="1:5" ht="17.25" thickBot="1" x14ac:dyDescent="0.35">
      <c r="A23" s="1"/>
      <c r="B23" s="9"/>
      <c r="C23" s="50"/>
      <c r="D23" s="46"/>
      <c r="E23" s="1"/>
    </row>
    <row r="24" spans="1:5" ht="17.25" thickBot="1" x14ac:dyDescent="0.35">
      <c r="A24" s="1"/>
      <c r="B24" s="9"/>
      <c r="C24" s="50" t="s">
        <v>112</v>
      </c>
      <c r="D24" s="51">
        <f>D20+D22</f>
        <v>0</v>
      </c>
      <c r="E24" s="1"/>
    </row>
    <row r="25" spans="1:5" x14ac:dyDescent="0.25">
      <c r="A25" s="1"/>
      <c r="B25" s="1"/>
      <c r="C25" s="1"/>
      <c r="D25" s="1"/>
      <c r="E25" s="1"/>
    </row>
    <row r="26" spans="1:5" x14ac:dyDescent="0.25">
      <c r="A26" s="1"/>
      <c r="B26" s="1"/>
      <c r="C26" s="5"/>
      <c r="D26" s="6"/>
      <c r="E26" s="1"/>
    </row>
    <row r="27" spans="1:5" x14ac:dyDescent="0.25">
      <c r="A27" s="1"/>
      <c r="B27" s="1"/>
      <c r="C27" s="1"/>
      <c r="D27" s="1"/>
      <c r="E27" s="1"/>
    </row>
  </sheetData>
  <mergeCells count="12">
    <mergeCell ref="B19:C19"/>
    <mergeCell ref="B2:D2"/>
    <mergeCell ref="C4:D4"/>
    <mergeCell ref="C5:D5"/>
    <mergeCell ref="C6:D6"/>
    <mergeCell ref="C7:D7"/>
    <mergeCell ref="B9:D9"/>
    <mergeCell ref="B13:C13"/>
    <mergeCell ref="B14:C14"/>
    <mergeCell ref="B15:C15"/>
    <mergeCell ref="B16:C16"/>
    <mergeCell ref="B18:C18"/>
  </mergeCells>
  <pageMargins left="0.7" right="0.7" top="0.75" bottom="0.75" header="0.3" footer="0.3"/>
  <pageSetup paperSize="9" scale="92" fitToHeight="0" orientation="portrait" r:id="rId1"/>
  <headerFooter>
    <oddHeader>&amp;L&amp;D&amp;R&amp;P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97"/>
  <sheetViews>
    <sheetView zoomScale="70" zoomScaleNormal="70" zoomScaleSheetLayoutView="70" zoomScalePageLayoutView="80" workbookViewId="0"/>
  </sheetViews>
  <sheetFormatPr defaultRowHeight="15.75" x14ac:dyDescent="0.3"/>
  <cols>
    <col min="1" max="1" width="10.7109375" style="11" customWidth="1"/>
    <col min="2" max="2" width="62.140625" style="9" customWidth="1"/>
    <col min="3" max="3" width="9.28515625" style="9" bestFit="1" customWidth="1"/>
    <col min="4" max="4" width="9.140625" style="9"/>
    <col min="5" max="5" width="16.42578125" style="9" customWidth="1"/>
    <col min="6" max="6" width="12.85546875" style="125" bestFit="1" customWidth="1"/>
    <col min="7" max="7" width="24.7109375" style="9" customWidth="1"/>
    <col min="8" max="8" width="55.140625" style="9" customWidth="1"/>
    <col min="9" max="16384" width="9.140625" style="9"/>
  </cols>
  <sheetData>
    <row r="1" spans="1:7" ht="16.5" thickBot="1" x14ac:dyDescent="0.35">
      <c r="A1" s="7"/>
      <c r="B1" s="8"/>
      <c r="D1" s="10"/>
      <c r="E1" s="11"/>
      <c r="F1" s="122"/>
    </row>
    <row r="2" spans="1:7" ht="16.5" thickBot="1" x14ac:dyDescent="0.35">
      <c r="A2" s="193" t="s">
        <v>0</v>
      </c>
      <c r="B2" s="194"/>
      <c r="C2" s="195" t="str">
        <f>'Summary Sheet'!$C$4</f>
        <v xml:space="preserve">8 - 10 Hastings Avenue Chorlton </v>
      </c>
      <c r="D2" s="196"/>
      <c r="E2" s="196"/>
      <c r="F2" s="197"/>
    </row>
    <row r="3" spans="1:7" ht="16.5" thickBot="1" x14ac:dyDescent="0.35">
      <c r="A3" s="12"/>
      <c r="B3" s="13"/>
      <c r="C3" s="14"/>
      <c r="D3" s="14"/>
      <c r="E3" s="15"/>
      <c r="F3" s="123"/>
    </row>
    <row r="4" spans="1:7" x14ac:dyDescent="0.3">
      <c r="A4" s="198" t="s">
        <v>1</v>
      </c>
      <c r="B4" s="199"/>
      <c r="C4" s="202" t="str">
        <f>'Summary Sheet'!$C$5</f>
        <v>External Refurbishment Works</v>
      </c>
      <c r="D4" s="203"/>
      <c r="E4" s="203"/>
      <c r="F4" s="204"/>
    </row>
    <row r="5" spans="1:7" ht="16.5" thickBot="1" x14ac:dyDescent="0.35">
      <c r="A5" s="200"/>
      <c r="B5" s="201"/>
      <c r="C5" s="205"/>
      <c r="D5" s="206"/>
      <c r="E5" s="206"/>
      <c r="F5" s="207"/>
    </row>
    <row r="6" spans="1:7" ht="16.5" thickBot="1" x14ac:dyDescent="0.35">
      <c r="A6" s="16"/>
      <c r="B6" s="17"/>
      <c r="C6" s="18"/>
      <c r="D6" s="18"/>
      <c r="E6" s="18"/>
      <c r="F6" s="124"/>
    </row>
    <row r="7" spans="1:7" x14ac:dyDescent="0.3">
      <c r="A7" s="198" t="s">
        <v>2</v>
      </c>
      <c r="B7" s="199"/>
      <c r="C7" s="208" t="str">
        <f>'Summary Sheet'!C6:D6</f>
        <v>L1747</v>
      </c>
      <c r="D7" s="209"/>
      <c r="E7" s="209"/>
      <c r="F7" s="210"/>
    </row>
    <row r="8" spans="1:7" ht="16.5" thickBot="1" x14ac:dyDescent="0.35">
      <c r="A8" s="200"/>
      <c r="B8" s="201"/>
      <c r="C8" s="211"/>
      <c r="D8" s="212"/>
      <c r="E8" s="212"/>
      <c r="F8" s="213"/>
    </row>
    <row r="9" spans="1:7" ht="16.5" thickBot="1" x14ac:dyDescent="0.35"/>
    <row r="10" spans="1:7" ht="16.5" thickBot="1" x14ac:dyDescent="0.35">
      <c r="A10" s="19" t="s">
        <v>3</v>
      </c>
      <c r="B10" s="20" t="s">
        <v>26</v>
      </c>
      <c r="C10" s="20" t="s">
        <v>5</v>
      </c>
      <c r="D10" s="20" t="s">
        <v>6</v>
      </c>
      <c r="E10" s="21" t="s">
        <v>7</v>
      </c>
      <c r="F10" s="126" t="s">
        <v>8</v>
      </c>
    </row>
    <row r="11" spans="1:7" ht="16.5" thickBot="1" x14ac:dyDescent="0.35">
      <c r="A11" s="22"/>
      <c r="B11" s="23"/>
      <c r="C11" s="23"/>
      <c r="D11" s="23"/>
      <c r="E11" s="24"/>
      <c r="F11" s="127"/>
      <c r="G11" s="25"/>
    </row>
    <row r="12" spans="1:7" x14ac:dyDescent="0.3">
      <c r="A12" s="19">
        <v>1</v>
      </c>
      <c r="B12" s="20" t="s">
        <v>27</v>
      </c>
      <c r="C12" s="20"/>
      <c r="D12" s="20"/>
      <c r="E12" s="21"/>
      <c r="F12" s="126"/>
      <c r="G12" s="25"/>
    </row>
    <row r="13" spans="1:7" ht="47.25" x14ac:dyDescent="0.3">
      <c r="A13" s="26">
        <v>1.01</v>
      </c>
      <c r="B13" s="27" t="s">
        <v>29</v>
      </c>
      <c r="C13" s="28">
        <v>1</v>
      </c>
      <c r="D13" s="28" t="s">
        <v>3</v>
      </c>
      <c r="E13" s="115"/>
      <c r="F13" s="128">
        <f>E13*C13</f>
        <v>0</v>
      </c>
      <c r="G13" s="25"/>
    </row>
    <row r="14" spans="1:7" ht="31.5" x14ac:dyDescent="0.3">
      <c r="A14" s="26">
        <v>1.02</v>
      </c>
      <c r="B14" s="27" t="s">
        <v>35</v>
      </c>
      <c r="C14" s="29">
        <v>1</v>
      </c>
      <c r="D14" s="28" t="s">
        <v>3</v>
      </c>
      <c r="E14" s="115"/>
      <c r="F14" s="128">
        <f t="shared" ref="F14:F25" si="0">E14*C14</f>
        <v>0</v>
      </c>
      <c r="G14" s="25"/>
    </row>
    <row r="15" spans="1:7" ht="22.5" customHeight="1" x14ac:dyDescent="0.3">
      <c r="A15" s="26">
        <v>1.03</v>
      </c>
      <c r="B15" s="30" t="s">
        <v>30</v>
      </c>
      <c r="C15" s="29">
        <v>1</v>
      </c>
      <c r="D15" s="28" t="s">
        <v>3</v>
      </c>
      <c r="E15" s="115"/>
      <c r="F15" s="128">
        <f t="shared" si="0"/>
        <v>0</v>
      </c>
      <c r="G15" s="25"/>
    </row>
    <row r="16" spans="1:7" ht="31.5" x14ac:dyDescent="0.3">
      <c r="A16" s="26">
        <v>1.04</v>
      </c>
      <c r="B16" s="27" t="s">
        <v>31</v>
      </c>
      <c r="C16" s="28">
        <v>1</v>
      </c>
      <c r="D16" s="28" t="s">
        <v>3</v>
      </c>
      <c r="E16" s="115"/>
      <c r="F16" s="128">
        <f t="shared" si="0"/>
        <v>0</v>
      </c>
      <c r="G16" s="25"/>
    </row>
    <row r="17" spans="1:7" ht="47.25" x14ac:dyDescent="0.3">
      <c r="A17" s="26">
        <v>1.05</v>
      </c>
      <c r="B17" s="27" t="s">
        <v>32</v>
      </c>
      <c r="C17" s="28">
        <v>1</v>
      </c>
      <c r="D17" s="28" t="s">
        <v>3</v>
      </c>
      <c r="E17" s="115"/>
      <c r="F17" s="128">
        <f t="shared" si="0"/>
        <v>0</v>
      </c>
      <c r="G17" s="25"/>
    </row>
    <row r="18" spans="1:7" ht="31.5" x14ac:dyDescent="0.3">
      <c r="A18" s="26">
        <v>1.06</v>
      </c>
      <c r="B18" s="27" t="s">
        <v>37</v>
      </c>
      <c r="C18" s="28">
        <v>1</v>
      </c>
      <c r="D18" s="28" t="s">
        <v>3</v>
      </c>
      <c r="E18" s="115"/>
      <c r="F18" s="128">
        <f t="shared" si="0"/>
        <v>0</v>
      </c>
      <c r="G18" s="25"/>
    </row>
    <row r="19" spans="1:7" ht="49.5" customHeight="1" x14ac:dyDescent="0.3">
      <c r="A19" s="26">
        <v>1.07</v>
      </c>
      <c r="B19" s="83" t="s">
        <v>38</v>
      </c>
      <c r="C19" s="28">
        <v>1</v>
      </c>
      <c r="D19" s="28" t="s">
        <v>3</v>
      </c>
      <c r="E19" s="115"/>
      <c r="F19" s="128">
        <f t="shared" si="0"/>
        <v>0</v>
      </c>
      <c r="G19" s="25"/>
    </row>
    <row r="20" spans="1:7" ht="47.25" x14ac:dyDescent="0.3">
      <c r="A20" s="26">
        <v>1.08</v>
      </c>
      <c r="B20" s="27" t="s">
        <v>38</v>
      </c>
      <c r="C20" s="28">
        <v>1</v>
      </c>
      <c r="D20" s="28" t="s">
        <v>3</v>
      </c>
      <c r="E20" s="115"/>
      <c r="F20" s="128">
        <f t="shared" si="0"/>
        <v>0</v>
      </c>
      <c r="G20" s="25"/>
    </row>
    <row r="21" spans="1:7" ht="47.25" x14ac:dyDescent="0.3">
      <c r="A21" s="26">
        <v>1.0900000000000001</v>
      </c>
      <c r="B21" s="27" t="s">
        <v>33</v>
      </c>
      <c r="C21" s="28">
        <v>1</v>
      </c>
      <c r="D21" s="28" t="s">
        <v>3</v>
      </c>
      <c r="E21" s="115"/>
      <c r="F21" s="128">
        <f t="shared" si="0"/>
        <v>0</v>
      </c>
      <c r="G21" s="25"/>
    </row>
    <row r="22" spans="1:7" ht="31.5" x14ac:dyDescent="0.3">
      <c r="A22" s="26">
        <v>1.1000000000000001</v>
      </c>
      <c r="B22" s="27" t="s">
        <v>34</v>
      </c>
      <c r="C22" s="28">
        <v>1</v>
      </c>
      <c r="D22" s="28" t="s">
        <v>3</v>
      </c>
      <c r="E22" s="115"/>
      <c r="F22" s="128">
        <f t="shared" si="0"/>
        <v>0</v>
      </c>
      <c r="G22" s="25"/>
    </row>
    <row r="23" spans="1:7" ht="63" x14ac:dyDescent="0.3">
      <c r="A23" s="26">
        <v>1.1100000000000001</v>
      </c>
      <c r="B23" s="27" t="s">
        <v>36</v>
      </c>
      <c r="C23" s="28">
        <v>1</v>
      </c>
      <c r="D23" s="28" t="s">
        <v>3</v>
      </c>
      <c r="E23" s="115"/>
      <c r="F23" s="128">
        <f t="shared" si="0"/>
        <v>0</v>
      </c>
      <c r="G23" s="25"/>
    </row>
    <row r="24" spans="1:7" x14ac:dyDescent="0.3">
      <c r="A24" s="26">
        <v>1.1200000000000001</v>
      </c>
      <c r="B24" s="27" t="s">
        <v>49</v>
      </c>
      <c r="C24" s="28">
        <v>1</v>
      </c>
      <c r="D24" s="28" t="s">
        <v>3</v>
      </c>
      <c r="E24" s="115"/>
      <c r="F24" s="128">
        <f t="shared" si="0"/>
        <v>0</v>
      </c>
      <c r="G24" s="25"/>
    </row>
    <row r="25" spans="1:7" ht="47.25" x14ac:dyDescent="0.3">
      <c r="A25" s="26">
        <v>1.1299999999999999</v>
      </c>
      <c r="B25" s="27" t="s">
        <v>72</v>
      </c>
      <c r="C25" s="119">
        <v>1</v>
      </c>
      <c r="D25" s="119" t="s">
        <v>3</v>
      </c>
      <c r="E25" s="117"/>
      <c r="F25" s="128">
        <f t="shared" si="0"/>
        <v>0</v>
      </c>
      <c r="G25" s="25"/>
    </row>
    <row r="26" spans="1:7" ht="31.5" x14ac:dyDescent="0.3">
      <c r="A26" s="26">
        <v>1.1399999999999999</v>
      </c>
      <c r="B26" s="27" t="s">
        <v>110</v>
      </c>
      <c r="C26" s="119">
        <v>1</v>
      </c>
      <c r="D26" s="119" t="s">
        <v>3</v>
      </c>
      <c r="E26" s="117"/>
      <c r="F26" s="128">
        <f t="shared" ref="F26" si="1">E26*C26</f>
        <v>0</v>
      </c>
      <c r="G26" s="25"/>
    </row>
    <row r="27" spans="1:7" ht="16.5" thickBot="1" x14ac:dyDescent="0.35">
      <c r="A27" s="37"/>
      <c r="B27" s="30"/>
      <c r="C27" s="31"/>
      <c r="D27" s="31"/>
      <c r="E27" s="33"/>
      <c r="F27" s="129"/>
      <c r="G27" s="25"/>
    </row>
    <row r="28" spans="1:7" ht="16.5" thickBot="1" x14ac:dyDescent="0.35">
      <c r="A28" s="94">
        <v>2</v>
      </c>
      <c r="B28" s="92" t="s">
        <v>39</v>
      </c>
      <c r="C28" s="92"/>
      <c r="D28" s="92"/>
      <c r="E28" s="93"/>
      <c r="F28" s="135"/>
      <c r="G28" s="25"/>
    </row>
    <row r="29" spans="1:7" s="84" customFormat="1" x14ac:dyDescent="0.3">
      <c r="A29" s="85"/>
      <c r="B29" s="86"/>
      <c r="C29" s="86"/>
      <c r="D29" s="86"/>
      <c r="E29" s="87"/>
      <c r="F29" s="136"/>
      <c r="G29" s="88"/>
    </row>
    <row r="30" spans="1:7" s="105" customFormat="1" ht="63" x14ac:dyDescent="0.3">
      <c r="A30" s="139">
        <v>2.0099999999999998</v>
      </c>
      <c r="B30" s="140" t="s">
        <v>84</v>
      </c>
      <c r="C30" s="149">
        <v>57</v>
      </c>
      <c r="D30" s="149" t="s">
        <v>3</v>
      </c>
      <c r="E30" s="175"/>
      <c r="F30" s="128">
        <f t="shared" ref="F30:F53" si="2">E30*C30</f>
        <v>0</v>
      </c>
      <c r="G30" s="104"/>
    </row>
    <row r="31" spans="1:7" ht="78.75" x14ac:dyDescent="0.3">
      <c r="A31" s="139">
        <v>2.02</v>
      </c>
      <c r="B31" s="140" t="s">
        <v>54</v>
      </c>
      <c r="C31" s="141">
        <v>1</v>
      </c>
      <c r="D31" s="141" t="s">
        <v>3</v>
      </c>
      <c r="E31" s="142"/>
      <c r="F31" s="128">
        <f t="shared" si="2"/>
        <v>0</v>
      </c>
      <c r="G31" s="25"/>
    </row>
    <row r="32" spans="1:7" ht="31.5" x14ac:dyDescent="0.3">
      <c r="A32" s="139">
        <v>2.0299999999999998</v>
      </c>
      <c r="B32" s="143" t="s">
        <v>94</v>
      </c>
      <c r="C32" s="144">
        <v>1</v>
      </c>
      <c r="D32" s="144" t="s">
        <v>3</v>
      </c>
      <c r="E32" s="142"/>
      <c r="F32" s="128">
        <f t="shared" si="2"/>
        <v>0</v>
      </c>
      <c r="G32" s="25"/>
    </row>
    <row r="33" spans="1:7" ht="31.5" x14ac:dyDescent="0.3">
      <c r="A33" s="139">
        <v>2.04</v>
      </c>
      <c r="B33" s="140" t="s">
        <v>59</v>
      </c>
      <c r="C33" s="144">
        <v>1</v>
      </c>
      <c r="D33" s="144" t="s">
        <v>3</v>
      </c>
      <c r="E33" s="142"/>
      <c r="F33" s="128">
        <f t="shared" si="2"/>
        <v>0</v>
      </c>
      <c r="G33" s="25"/>
    </row>
    <row r="34" spans="1:7" ht="63" x14ac:dyDescent="0.3">
      <c r="A34" s="139">
        <v>2.0499999999999998</v>
      </c>
      <c r="B34" s="140" t="s">
        <v>75</v>
      </c>
      <c r="C34" s="144">
        <v>20</v>
      </c>
      <c r="D34" s="145" t="s">
        <v>61</v>
      </c>
      <c r="E34" s="142"/>
      <c r="F34" s="128">
        <f t="shared" si="2"/>
        <v>0</v>
      </c>
      <c r="G34" s="25"/>
    </row>
    <row r="35" spans="1:7" x14ac:dyDescent="0.3">
      <c r="A35" s="38">
        <v>2.06</v>
      </c>
      <c r="B35" s="32" t="s">
        <v>62</v>
      </c>
      <c r="C35" s="119">
        <v>20</v>
      </c>
      <c r="D35" s="118" t="s">
        <v>61</v>
      </c>
      <c r="E35" s="120"/>
      <c r="F35" s="128">
        <f t="shared" si="2"/>
        <v>0</v>
      </c>
      <c r="G35" s="25"/>
    </row>
    <row r="36" spans="1:7" ht="47.25" x14ac:dyDescent="0.3">
      <c r="A36" s="139">
        <v>2.0699999999999998</v>
      </c>
      <c r="B36" s="140" t="s">
        <v>63</v>
      </c>
      <c r="C36" s="144">
        <v>35</v>
      </c>
      <c r="D36" s="145" t="s">
        <v>61</v>
      </c>
      <c r="E36" s="142"/>
      <c r="F36" s="128">
        <f t="shared" si="2"/>
        <v>0</v>
      </c>
      <c r="G36" s="25"/>
    </row>
    <row r="37" spans="1:7" ht="31.5" x14ac:dyDescent="0.3">
      <c r="A37" s="139">
        <v>2.08</v>
      </c>
      <c r="B37" s="140" t="s">
        <v>56</v>
      </c>
      <c r="C37" s="144">
        <v>1</v>
      </c>
      <c r="D37" s="144" t="s">
        <v>3</v>
      </c>
      <c r="E37" s="120"/>
      <c r="F37" s="128">
        <f t="shared" si="2"/>
        <v>0</v>
      </c>
      <c r="G37" s="25"/>
    </row>
    <row r="38" spans="1:7" s="14" customFormat="1" ht="31.5" x14ac:dyDescent="0.3">
      <c r="A38" s="38">
        <v>2.09</v>
      </c>
      <c r="B38" s="140" t="s">
        <v>73</v>
      </c>
      <c r="C38" s="144">
        <v>1</v>
      </c>
      <c r="D38" s="144" t="s">
        <v>71</v>
      </c>
      <c r="E38" s="120"/>
      <c r="F38" s="128">
        <f t="shared" si="2"/>
        <v>0</v>
      </c>
      <c r="G38" s="121"/>
    </row>
    <row r="39" spans="1:7" s="14" customFormat="1" ht="31.5" x14ac:dyDescent="0.3">
      <c r="A39" s="139">
        <v>2.1</v>
      </c>
      <c r="B39" s="140" t="s">
        <v>108</v>
      </c>
      <c r="C39" s="144">
        <v>15</v>
      </c>
      <c r="D39" s="144" t="s">
        <v>71</v>
      </c>
      <c r="E39" s="120"/>
      <c r="F39" s="128">
        <f t="shared" si="2"/>
        <v>0</v>
      </c>
      <c r="G39" s="121"/>
    </row>
    <row r="40" spans="1:7" s="14" customFormat="1" ht="31.5" x14ac:dyDescent="0.3">
      <c r="A40" s="139">
        <v>2.11</v>
      </c>
      <c r="B40" s="140" t="s">
        <v>95</v>
      </c>
      <c r="C40" s="144">
        <v>5</v>
      </c>
      <c r="D40" s="144" t="s">
        <v>77</v>
      </c>
      <c r="E40" s="120"/>
      <c r="F40" s="128">
        <f t="shared" si="2"/>
        <v>0</v>
      </c>
      <c r="G40" s="121"/>
    </row>
    <row r="41" spans="1:7" s="14" customFormat="1" ht="78.75" x14ac:dyDescent="0.3">
      <c r="A41" s="38">
        <v>2.12</v>
      </c>
      <c r="B41" s="32" t="s">
        <v>99</v>
      </c>
      <c r="C41" s="119">
        <v>10</v>
      </c>
      <c r="D41" s="119" t="s">
        <v>77</v>
      </c>
      <c r="E41" s="120"/>
      <c r="F41" s="128">
        <f t="shared" si="2"/>
        <v>0</v>
      </c>
      <c r="G41" s="121"/>
    </row>
    <row r="42" spans="1:7" s="14" customFormat="1" x14ac:dyDescent="0.3">
      <c r="A42" s="139">
        <v>2.13</v>
      </c>
      <c r="B42" s="140" t="s">
        <v>96</v>
      </c>
      <c r="C42" s="144">
        <v>5</v>
      </c>
      <c r="D42" s="144" t="s">
        <v>71</v>
      </c>
      <c r="E42" s="120"/>
      <c r="F42" s="128">
        <f t="shared" si="2"/>
        <v>0</v>
      </c>
      <c r="G42" s="121"/>
    </row>
    <row r="43" spans="1:7" s="14" customFormat="1" x14ac:dyDescent="0.3">
      <c r="A43" s="139">
        <v>2.14</v>
      </c>
      <c r="B43" s="140" t="s">
        <v>78</v>
      </c>
      <c r="C43" s="144">
        <v>1</v>
      </c>
      <c r="D43" s="144" t="s">
        <v>71</v>
      </c>
      <c r="E43" s="120"/>
      <c r="F43" s="128">
        <f t="shared" si="2"/>
        <v>0</v>
      </c>
      <c r="G43" s="121"/>
    </row>
    <row r="44" spans="1:7" s="14" customFormat="1" ht="78.75" x14ac:dyDescent="0.3">
      <c r="A44" s="38">
        <v>2.15</v>
      </c>
      <c r="B44" s="140" t="s">
        <v>79</v>
      </c>
      <c r="C44" s="144">
        <v>32</v>
      </c>
      <c r="D44" s="144" t="s">
        <v>77</v>
      </c>
      <c r="E44" s="120"/>
      <c r="F44" s="128">
        <f t="shared" si="2"/>
        <v>0</v>
      </c>
      <c r="G44" s="121"/>
    </row>
    <row r="45" spans="1:7" s="14" customFormat="1" ht="33" customHeight="1" x14ac:dyDescent="0.3">
      <c r="A45" s="139">
        <v>2.16</v>
      </c>
      <c r="B45" s="140" t="s">
        <v>87</v>
      </c>
      <c r="C45" s="144">
        <v>16</v>
      </c>
      <c r="D45" s="144" t="s">
        <v>71</v>
      </c>
      <c r="E45" s="120"/>
      <c r="F45" s="128">
        <f t="shared" si="2"/>
        <v>0</v>
      </c>
      <c r="G45" s="121"/>
    </row>
    <row r="46" spans="1:7" s="14" customFormat="1" x14ac:dyDescent="0.3">
      <c r="A46" s="139">
        <v>2.17</v>
      </c>
      <c r="B46" s="140" t="s">
        <v>97</v>
      </c>
      <c r="C46" s="144">
        <v>12</v>
      </c>
      <c r="D46" s="144" t="s">
        <v>71</v>
      </c>
      <c r="E46" s="120"/>
      <c r="F46" s="128">
        <f t="shared" si="2"/>
        <v>0</v>
      </c>
      <c r="G46" s="121"/>
    </row>
    <row r="47" spans="1:7" s="14" customFormat="1" ht="47.25" x14ac:dyDescent="0.3">
      <c r="A47" s="38">
        <v>2.1800000000000002</v>
      </c>
      <c r="B47" s="140" t="s">
        <v>107</v>
      </c>
      <c r="C47" s="144">
        <v>1</v>
      </c>
      <c r="D47" s="144" t="s">
        <v>71</v>
      </c>
      <c r="E47" s="120"/>
      <c r="F47" s="128">
        <f t="shared" si="2"/>
        <v>0</v>
      </c>
      <c r="G47" s="121"/>
    </row>
    <row r="48" spans="1:7" s="14" customFormat="1" ht="31.5" x14ac:dyDescent="0.3">
      <c r="A48" s="139">
        <v>2.19</v>
      </c>
      <c r="B48" s="140" t="s">
        <v>80</v>
      </c>
      <c r="C48" s="144">
        <v>1</v>
      </c>
      <c r="D48" s="144" t="s">
        <v>3</v>
      </c>
      <c r="E48" s="120"/>
      <c r="F48" s="128">
        <f t="shared" si="2"/>
        <v>0</v>
      </c>
      <c r="G48" s="121"/>
    </row>
    <row r="49" spans="1:7" s="14" customFormat="1" ht="204.75" x14ac:dyDescent="0.3">
      <c r="A49" s="139">
        <v>2.2000000000000002</v>
      </c>
      <c r="B49" s="140" t="s">
        <v>88</v>
      </c>
      <c r="C49" s="144">
        <v>20</v>
      </c>
      <c r="D49" s="144" t="s">
        <v>77</v>
      </c>
      <c r="E49" s="120"/>
      <c r="F49" s="128">
        <f t="shared" si="2"/>
        <v>0</v>
      </c>
      <c r="G49" s="121"/>
    </row>
    <row r="50" spans="1:7" s="14" customFormat="1" x14ac:dyDescent="0.3">
      <c r="A50" s="38">
        <v>2.21</v>
      </c>
      <c r="B50" s="140" t="s">
        <v>81</v>
      </c>
      <c r="C50" s="144">
        <v>1</v>
      </c>
      <c r="D50" s="144" t="s">
        <v>3</v>
      </c>
      <c r="E50" s="120"/>
      <c r="F50" s="128">
        <f t="shared" si="2"/>
        <v>0</v>
      </c>
      <c r="G50" s="121"/>
    </row>
    <row r="51" spans="1:7" s="14" customFormat="1" ht="47.25" x14ac:dyDescent="0.3">
      <c r="A51" s="139">
        <v>2.2200000000000002</v>
      </c>
      <c r="B51" s="140" t="s">
        <v>89</v>
      </c>
      <c r="C51" s="144">
        <v>10</v>
      </c>
      <c r="D51" s="144" t="s">
        <v>77</v>
      </c>
      <c r="E51" s="120"/>
      <c r="F51" s="128">
        <f t="shared" si="2"/>
        <v>0</v>
      </c>
      <c r="G51" s="121"/>
    </row>
    <row r="52" spans="1:7" s="14" customFormat="1" ht="47.25" x14ac:dyDescent="0.3">
      <c r="A52" s="139">
        <v>2.23</v>
      </c>
      <c r="B52" s="140" t="s">
        <v>90</v>
      </c>
      <c r="C52" s="144">
        <v>1</v>
      </c>
      <c r="D52" s="144" t="s">
        <v>3</v>
      </c>
      <c r="E52" s="120"/>
      <c r="F52" s="128">
        <f t="shared" si="2"/>
        <v>0</v>
      </c>
      <c r="G52" s="121"/>
    </row>
    <row r="53" spans="1:7" s="14" customFormat="1" ht="31.5" x14ac:dyDescent="0.3">
      <c r="A53" s="38">
        <v>2.2400000000000002</v>
      </c>
      <c r="B53" s="32" t="s">
        <v>102</v>
      </c>
      <c r="C53" s="119">
        <v>1</v>
      </c>
      <c r="D53" s="119" t="s">
        <v>3</v>
      </c>
      <c r="E53" s="120"/>
      <c r="F53" s="128">
        <f t="shared" si="2"/>
        <v>0</v>
      </c>
      <c r="G53" s="121"/>
    </row>
    <row r="54" spans="1:7" s="14" customFormat="1" ht="110.25" x14ac:dyDescent="0.3">
      <c r="A54" s="38">
        <v>2.25</v>
      </c>
      <c r="B54" s="32" t="s">
        <v>109</v>
      </c>
      <c r="C54" s="119">
        <v>1</v>
      </c>
      <c r="D54" s="119" t="s">
        <v>3</v>
      </c>
      <c r="E54" s="120"/>
      <c r="F54" s="128">
        <f t="shared" ref="F54" si="3">E54*C54</f>
        <v>0</v>
      </c>
      <c r="G54" s="121"/>
    </row>
    <row r="55" spans="1:7" ht="16.5" thickBot="1" x14ac:dyDescent="0.35">
      <c r="A55" s="38"/>
      <c r="B55" s="140"/>
      <c r="C55" s="34"/>
      <c r="D55" s="34"/>
      <c r="E55" s="35"/>
      <c r="F55" s="130"/>
      <c r="G55" s="25"/>
    </row>
    <row r="56" spans="1:7" x14ac:dyDescent="0.3">
      <c r="A56" s="19">
        <v>3</v>
      </c>
      <c r="B56" s="20" t="s">
        <v>44</v>
      </c>
      <c r="C56" s="20"/>
      <c r="D56" s="20"/>
      <c r="E56" s="146"/>
      <c r="F56" s="147"/>
      <c r="G56" s="25"/>
    </row>
    <row r="57" spans="1:7" x14ac:dyDescent="0.3">
      <c r="A57" s="38"/>
      <c r="B57" s="32"/>
      <c r="C57" s="34"/>
      <c r="D57" s="34"/>
      <c r="E57" s="35"/>
      <c r="F57" s="130"/>
      <c r="G57" s="25"/>
    </row>
    <row r="58" spans="1:7" ht="15.75" customHeight="1" x14ac:dyDescent="0.3">
      <c r="A58" s="38"/>
      <c r="B58" s="98" t="s">
        <v>40</v>
      </c>
      <c r="C58" s="34"/>
      <c r="D58" s="34"/>
      <c r="E58" s="35"/>
      <c r="F58" s="130"/>
      <c r="G58" s="25"/>
    </row>
    <row r="59" spans="1:7" ht="46.5" customHeight="1" x14ac:dyDescent="0.3">
      <c r="A59" s="139">
        <v>3.01</v>
      </c>
      <c r="B59" s="140" t="s">
        <v>43</v>
      </c>
      <c r="C59" s="145">
        <v>1</v>
      </c>
      <c r="D59" s="144" t="s">
        <v>3</v>
      </c>
      <c r="E59" s="137"/>
      <c r="F59" s="128">
        <f t="shared" ref="F59:F69" si="4">E59*C59</f>
        <v>0</v>
      </c>
      <c r="G59" s="25"/>
    </row>
    <row r="60" spans="1:7" ht="64.5" customHeight="1" x14ac:dyDescent="0.3">
      <c r="A60" s="139">
        <v>3.02</v>
      </c>
      <c r="B60" s="140" t="s">
        <v>76</v>
      </c>
      <c r="C60" s="145">
        <v>1</v>
      </c>
      <c r="D60" s="144" t="s">
        <v>3</v>
      </c>
      <c r="E60" s="137"/>
      <c r="F60" s="128">
        <f t="shared" si="4"/>
        <v>0</v>
      </c>
      <c r="G60" s="25"/>
    </row>
    <row r="61" spans="1:7" ht="15.75" customHeight="1" x14ac:dyDescent="0.3">
      <c r="A61" s="38"/>
      <c r="B61" s="32" t="s">
        <v>55</v>
      </c>
      <c r="C61" s="95"/>
      <c r="D61" s="95"/>
      <c r="E61" s="35"/>
      <c r="F61" s="128"/>
      <c r="G61" s="25"/>
    </row>
    <row r="62" spans="1:7" ht="48" customHeight="1" x14ac:dyDescent="0.3">
      <c r="A62" s="139">
        <v>3.03</v>
      </c>
      <c r="B62" s="140" t="s">
        <v>41</v>
      </c>
      <c r="C62" s="145">
        <v>1</v>
      </c>
      <c r="D62" s="144" t="s">
        <v>3</v>
      </c>
      <c r="E62" s="137"/>
      <c r="F62" s="128">
        <f t="shared" si="4"/>
        <v>0</v>
      </c>
      <c r="G62" s="25"/>
    </row>
    <row r="63" spans="1:7" ht="37.5" customHeight="1" x14ac:dyDescent="0.3">
      <c r="A63" s="139">
        <v>3.04</v>
      </c>
      <c r="B63" s="140" t="s">
        <v>42</v>
      </c>
      <c r="C63" s="145">
        <v>1</v>
      </c>
      <c r="D63" s="144" t="s">
        <v>3</v>
      </c>
      <c r="E63" s="137"/>
      <c r="F63" s="128">
        <f t="shared" si="4"/>
        <v>0</v>
      </c>
      <c r="G63" s="25"/>
    </row>
    <row r="64" spans="1:7" ht="220.5" x14ac:dyDescent="0.3">
      <c r="A64" s="139">
        <v>3.05</v>
      </c>
      <c r="B64" s="140" t="s">
        <v>64</v>
      </c>
      <c r="C64" s="145">
        <v>1</v>
      </c>
      <c r="D64" s="144" t="s">
        <v>3</v>
      </c>
      <c r="E64" s="137"/>
      <c r="F64" s="128">
        <f t="shared" si="4"/>
        <v>0</v>
      </c>
      <c r="G64" s="25"/>
    </row>
    <row r="65" spans="1:7" ht="157.5" customHeight="1" x14ac:dyDescent="0.3">
      <c r="A65" s="139">
        <v>3.06</v>
      </c>
      <c r="B65" s="140" t="s">
        <v>65</v>
      </c>
      <c r="C65" s="145">
        <v>1</v>
      </c>
      <c r="D65" s="144" t="s">
        <v>3</v>
      </c>
      <c r="E65" s="137"/>
      <c r="F65" s="128">
        <f t="shared" si="4"/>
        <v>0</v>
      </c>
      <c r="G65" s="25"/>
    </row>
    <row r="66" spans="1:7" ht="47.25" x14ac:dyDescent="0.3">
      <c r="A66" s="139">
        <v>3.07</v>
      </c>
      <c r="B66" s="140" t="s">
        <v>66</v>
      </c>
      <c r="C66" s="145">
        <v>1</v>
      </c>
      <c r="D66" s="144" t="s">
        <v>3</v>
      </c>
      <c r="E66" s="137"/>
      <c r="F66" s="128">
        <f t="shared" si="4"/>
        <v>0</v>
      </c>
      <c r="G66" s="25"/>
    </row>
    <row r="67" spans="1:7" ht="327.75" x14ac:dyDescent="0.3">
      <c r="A67" s="139">
        <v>3.08</v>
      </c>
      <c r="B67" s="148" t="s">
        <v>67</v>
      </c>
      <c r="C67" s="145">
        <v>1</v>
      </c>
      <c r="D67" s="144" t="s">
        <v>3</v>
      </c>
      <c r="E67" s="137"/>
      <c r="F67" s="128">
        <f t="shared" si="4"/>
        <v>0</v>
      </c>
      <c r="G67" s="25"/>
    </row>
    <row r="68" spans="1:7" ht="185.25" x14ac:dyDescent="0.3">
      <c r="A68" s="139">
        <v>3.09</v>
      </c>
      <c r="B68" s="148" t="s">
        <v>68</v>
      </c>
      <c r="C68" s="145">
        <v>1</v>
      </c>
      <c r="D68" s="144" t="s">
        <v>3</v>
      </c>
      <c r="E68" s="137"/>
      <c r="F68" s="128">
        <f t="shared" si="4"/>
        <v>0</v>
      </c>
      <c r="G68" s="25"/>
    </row>
    <row r="69" spans="1:7" ht="185.25" x14ac:dyDescent="0.3">
      <c r="A69" s="139">
        <v>3.1</v>
      </c>
      <c r="B69" s="148" t="s">
        <v>69</v>
      </c>
      <c r="C69" s="145">
        <v>1</v>
      </c>
      <c r="D69" s="144" t="s">
        <v>3</v>
      </c>
      <c r="E69" s="137"/>
      <c r="F69" s="128">
        <f t="shared" si="4"/>
        <v>0</v>
      </c>
      <c r="G69" s="25"/>
    </row>
    <row r="70" spans="1:7" ht="16.5" thickBot="1" x14ac:dyDescent="0.35">
      <c r="A70" s="38"/>
      <c r="B70" s="32"/>
      <c r="C70" s="34"/>
      <c r="D70" s="34"/>
      <c r="E70" s="35"/>
      <c r="F70" s="131"/>
      <c r="G70" s="25"/>
    </row>
    <row r="71" spans="1:7" x14ac:dyDescent="0.3">
      <c r="A71" s="19">
        <v>4</v>
      </c>
      <c r="B71" s="20" t="s">
        <v>45</v>
      </c>
      <c r="C71" s="20"/>
      <c r="D71" s="20"/>
      <c r="E71" s="21"/>
      <c r="F71" s="132"/>
      <c r="G71" s="25"/>
    </row>
    <row r="72" spans="1:7" x14ac:dyDescent="0.3">
      <c r="A72" s="38"/>
      <c r="B72" s="32"/>
      <c r="C72" s="34"/>
      <c r="D72" s="34"/>
      <c r="E72" s="35"/>
      <c r="F72" s="131"/>
      <c r="G72" s="25"/>
    </row>
    <row r="73" spans="1:7" ht="78.75" x14ac:dyDescent="0.3">
      <c r="A73" s="139">
        <v>4.01</v>
      </c>
      <c r="B73" s="32" t="s">
        <v>85</v>
      </c>
      <c r="C73" s="95">
        <v>1</v>
      </c>
      <c r="D73" s="95" t="s">
        <v>3</v>
      </c>
      <c r="E73" s="115"/>
      <c r="F73" s="128">
        <f t="shared" ref="F73:F77" si="5">E73*C73</f>
        <v>0</v>
      </c>
      <c r="G73" s="25"/>
    </row>
    <row r="74" spans="1:7" ht="220.5" x14ac:dyDescent="0.3">
      <c r="A74" s="38">
        <v>4.0199999999999996</v>
      </c>
      <c r="B74" s="32" t="s">
        <v>46</v>
      </c>
      <c r="C74" s="95">
        <v>1</v>
      </c>
      <c r="D74" s="95" t="s">
        <v>3</v>
      </c>
      <c r="E74" s="115"/>
      <c r="F74" s="128">
        <f t="shared" si="5"/>
        <v>0</v>
      </c>
      <c r="G74" s="25"/>
    </row>
    <row r="75" spans="1:7" ht="283.5" x14ac:dyDescent="0.3">
      <c r="A75" s="139">
        <v>4.03</v>
      </c>
      <c r="B75" s="32" t="s">
        <v>47</v>
      </c>
      <c r="C75" s="95">
        <v>1</v>
      </c>
      <c r="D75" s="95" t="s">
        <v>3</v>
      </c>
      <c r="E75" s="115"/>
      <c r="F75" s="128">
        <f t="shared" si="5"/>
        <v>0</v>
      </c>
      <c r="G75" s="25"/>
    </row>
    <row r="76" spans="1:7" ht="231.75" customHeight="1" x14ac:dyDescent="0.3">
      <c r="A76" s="38">
        <v>4.04</v>
      </c>
      <c r="B76" s="32" t="s">
        <v>48</v>
      </c>
      <c r="C76" s="95">
        <v>1</v>
      </c>
      <c r="D76" s="95" t="s">
        <v>3</v>
      </c>
      <c r="E76" s="115"/>
      <c r="F76" s="128">
        <f t="shared" si="5"/>
        <v>0</v>
      </c>
      <c r="G76" s="25"/>
    </row>
    <row r="77" spans="1:7" ht="47.25" x14ac:dyDescent="0.3">
      <c r="A77" s="139">
        <v>4.05</v>
      </c>
      <c r="B77" s="140" t="s">
        <v>74</v>
      </c>
      <c r="C77" s="149">
        <v>1</v>
      </c>
      <c r="D77" s="149" t="s">
        <v>3</v>
      </c>
      <c r="E77" s="137"/>
      <c r="F77" s="128">
        <f t="shared" si="5"/>
        <v>0</v>
      </c>
      <c r="G77" s="25"/>
    </row>
    <row r="78" spans="1:7" ht="16.5" thickBot="1" x14ac:dyDescent="0.35">
      <c r="A78" s="96"/>
      <c r="B78" s="106"/>
      <c r="C78" s="28"/>
      <c r="D78" s="28"/>
      <c r="E78" s="115"/>
      <c r="F78" s="133"/>
      <c r="G78" s="25"/>
    </row>
    <row r="79" spans="1:7" s="105" customFormat="1" ht="15" customHeight="1" thickBot="1" x14ac:dyDescent="0.35">
      <c r="A79" s="99">
        <v>5</v>
      </c>
      <c r="B79" s="100" t="s">
        <v>51</v>
      </c>
      <c r="C79" s="101"/>
      <c r="D79" s="102"/>
      <c r="E79" s="103"/>
      <c r="F79" s="134"/>
      <c r="G79" s="104"/>
    </row>
    <row r="80" spans="1:7" s="105" customFormat="1" ht="15" customHeight="1" x14ac:dyDescent="0.3">
      <c r="A80" s="151"/>
      <c r="B80" s="152"/>
      <c r="C80" s="153"/>
      <c r="D80" s="153"/>
      <c r="E80" s="154"/>
      <c r="F80" s="155"/>
      <c r="G80" s="104"/>
    </row>
    <row r="81" spans="1:7" s="105" customFormat="1" ht="163.5" customHeight="1" x14ac:dyDescent="0.3">
      <c r="A81" s="138">
        <v>5.01</v>
      </c>
      <c r="B81" s="97" t="s">
        <v>52</v>
      </c>
      <c r="C81" s="144">
        <v>1</v>
      </c>
      <c r="D81" s="144" t="s">
        <v>3</v>
      </c>
      <c r="E81" s="137"/>
      <c r="F81" s="128">
        <f t="shared" ref="F81:F90" si="6">E81*C81</f>
        <v>0</v>
      </c>
      <c r="G81" s="104"/>
    </row>
    <row r="82" spans="1:7" s="105" customFormat="1" ht="31.5" x14ac:dyDescent="0.3">
      <c r="A82" s="138">
        <f>A81+0.01</f>
        <v>5.0199999999999996</v>
      </c>
      <c r="B82" s="97" t="s">
        <v>58</v>
      </c>
      <c r="C82" s="144">
        <v>1</v>
      </c>
      <c r="D82" s="144" t="s">
        <v>3</v>
      </c>
      <c r="E82" s="137"/>
      <c r="F82" s="128">
        <f t="shared" si="6"/>
        <v>0</v>
      </c>
      <c r="G82" s="104"/>
    </row>
    <row r="83" spans="1:7" s="105" customFormat="1" ht="47.25" x14ac:dyDescent="0.3">
      <c r="A83" s="138">
        <f t="shared" ref="A83:A90" si="7">A82+0.01</f>
        <v>5.0299999999999994</v>
      </c>
      <c r="B83" s="140" t="s">
        <v>91</v>
      </c>
      <c r="C83" s="150">
        <v>1</v>
      </c>
      <c r="D83" s="150" t="s">
        <v>82</v>
      </c>
      <c r="E83" s="142"/>
      <c r="F83" s="128">
        <f t="shared" si="6"/>
        <v>0</v>
      </c>
      <c r="G83" s="104"/>
    </row>
    <row r="84" spans="1:7" s="105" customFormat="1" ht="45.75" customHeight="1" x14ac:dyDescent="0.3">
      <c r="A84" s="138">
        <f t="shared" si="7"/>
        <v>5.0399999999999991</v>
      </c>
      <c r="B84" s="140" t="s">
        <v>92</v>
      </c>
      <c r="C84" s="150">
        <v>1</v>
      </c>
      <c r="D84" s="150" t="s">
        <v>82</v>
      </c>
      <c r="E84" s="142"/>
      <c r="F84" s="128">
        <f t="shared" si="6"/>
        <v>0</v>
      </c>
      <c r="G84" s="104"/>
    </row>
    <row r="85" spans="1:7" s="105" customFormat="1" ht="31.5" x14ac:dyDescent="0.3">
      <c r="A85" s="138">
        <f t="shared" si="7"/>
        <v>5.0499999999999989</v>
      </c>
      <c r="B85" s="97" t="s">
        <v>57</v>
      </c>
      <c r="C85" s="144">
        <v>1</v>
      </c>
      <c r="D85" s="144" t="s">
        <v>3</v>
      </c>
      <c r="E85" s="137"/>
      <c r="F85" s="128">
        <f t="shared" si="6"/>
        <v>0</v>
      </c>
      <c r="G85" s="104"/>
    </row>
    <row r="86" spans="1:7" s="105" customFormat="1" ht="63" x14ac:dyDescent="0.3">
      <c r="A86" s="138">
        <f t="shared" si="7"/>
        <v>5.0599999999999987</v>
      </c>
      <c r="B86" s="97" t="s">
        <v>101</v>
      </c>
      <c r="C86" s="144">
        <v>2</v>
      </c>
      <c r="D86" s="144" t="s">
        <v>83</v>
      </c>
      <c r="E86" s="137"/>
      <c r="F86" s="128">
        <f t="shared" si="6"/>
        <v>0</v>
      </c>
      <c r="G86" s="104"/>
    </row>
    <row r="87" spans="1:7" s="105" customFormat="1" ht="47.25" x14ac:dyDescent="0.3">
      <c r="A87" s="138">
        <f t="shared" si="7"/>
        <v>5.0699999999999985</v>
      </c>
      <c r="B87" s="97" t="s">
        <v>103</v>
      </c>
      <c r="C87" s="144">
        <v>10</v>
      </c>
      <c r="D87" s="144" t="s">
        <v>83</v>
      </c>
      <c r="E87" s="137"/>
      <c r="F87" s="176">
        <f t="shared" si="6"/>
        <v>0</v>
      </c>
      <c r="G87" s="104"/>
    </row>
    <row r="88" spans="1:7" s="105" customFormat="1" ht="47.25" x14ac:dyDescent="0.3">
      <c r="A88" s="138">
        <f t="shared" si="7"/>
        <v>5.0799999999999983</v>
      </c>
      <c r="B88" s="97" t="s">
        <v>104</v>
      </c>
      <c r="C88" s="144">
        <v>1</v>
      </c>
      <c r="D88" s="144" t="s">
        <v>3</v>
      </c>
      <c r="E88" s="137"/>
      <c r="F88" s="176">
        <f t="shared" si="6"/>
        <v>0</v>
      </c>
      <c r="G88" s="104"/>
    </row>
    <row r="89" spans="1:7" s="105" customFormat="1" ht="47.25" x14ac:dyDescent="0.3">
      <c r="A89" s="138">
        <f t="shared" si="7"/>
        <v>5.0899999999999981</v>
      </c>
      <c r="B89" s="97" t="s">
        <v>93</v>
      </c>
      <c r="C89" s="144">
        <v>1</v>
      </c>
      <c r="D89" s="144" t="s">
        <v>82</v>
      </c>
      <c r="E89" s="137"/>
      <c r="F89" s="128">
        <f t="shared" si="6"/>
        <v>0</v>
      </c>
      <c r="G89" s="104"/>
    </row>
    <row r="90" spans="1:7" s="105" customFormat="1" ht="31.5" x14ac:dyDescent="0.3">
      <c r="A90" s="138">
        <f t="shared" si="7"/>
        <v>5.0999999999999979</v>
      </c>
      <c r="B90" s="97" t="s">
        <v>105</v>
      </c>
      <c r="C90" s="144">
        <v>1</v>
      </c>
      <c r="D90" s="144" t="s">
        <v>3</v>
      </c>
      <c r="E90" s="137"/>
      <c r="F90" s="176">
        <f t="shared" si="6"/>
        <v>0</v>
      </c>
      <c r="G90" s="104"/>
    </row>
    <row r="91" spans="1:7" ht="16.5" thickBot="1" x14ac:dyDescent="0.35">
      <c r="A91" s="156"/>
      <c r="B91" s="157"/>
      <c r="C91" s="157"/>
      <c r="D91" s="158"/>
      <c r="E91" s="159"/>
      <c r="F91" s="160"/>
    </row>
    <row r="92" spans="1:7" ht="16.5" thickBot="1" x14ac:dyDescent="0.35">
      <c r="A92" s="90">
        <v>6</v>
      </c>
      <c r="B92" s="89" t="s">
        <v>50</v>
      </c>
      <c r="C92" s="91"/>
      <c r="D92" s="92"/>
      <c r="E92" s="93"/>
      <c r="F92" s="135"/>
    </row>
    <row r="93" spans="1:7" x14ac:dyDescent="0.3">
      <c r="A93" s="167"/>
      <c r="B93" s="168"/>
      <c r="C93" s="169"/>
      <c r="D93" s="169"/>
      <c r="E93" s="170"/>
      <c r="F93" s="171"/>
    </row>
    <row r="94" spans="1:7" ht="204.75" x14ac:dyDescent="0.3">
      <c r="A94" s="96">
        <v>6.01</v>
      </c>
      <c r="B94" s="166" t="s">
        <v>70</v>
      </c>
      <c r="C94" s="118">
        <v>1</v>
      </c>
      <c r="D94" s="118" t="s">
        <v>3</v>
      </c>
      <c r="E94" s="117"/>
      <c r="F94" s="128">
        <f t="shared" ref="F94" si="8">E94*C94</f>
        <v>0</v>
      </c>
      <c r="G94" s="116"/>
    </row>
    <row r="95" spans="1:7" ht="16.5" thickBot="1" x14ac:dyDescent="0.35">
      <c r="A95" s="172"/>
      <c r="B95" s="173"/>
      <c r="C95" s="173"/>
      <c r="D95" s="173"/>
      <c r="E95" s="173"/>
      <c r="F95" s="174"/>
    </row>
    <row r="96" spans="1:7" ht="16.5" thickBot="1" x14ac:dyDescent="0.35">
      <c r="A96" s="161"/>
      <c r="B96" s="162" t="s">
        <v>60</v>
      </c>
      <c r="C96" s="163"/>
      <c r="D96" s="163"/>
      <c r="E96" s="164"/>
      <c r="F96" s="165">
        <f>SUM(F13:F95)</f>
        <v>0</v>
      </c>
    </row>
    <row r="97" spans="1:1" x14ac:dyDescent="0.3">
      <c r="A97" s="36"/>
    </row>
  </sheetData>
  <mergeCells count="6">
    <mergeCell ref="A2:B2"/>
    <mergeCell ref="C2:F2"/>
    <mergeCell ref="A4:B5"/>
    <mergeCell ref="C4:F5"/>
    <mergeCell ref="A7:B8"/>
    <mergeCell ref="C7:F8"/>
  </mergeCells>
  <pageMargins left="0.7" right="0.7" top="0.75" bottom="0.75" header="0.3" footer="0.3"/>
  <pageSetup paperSize="9" scale="60" fitToHeight="0" orientation="portrait" r:id="rId1"/>
  <headerFooter>
    <oddHeader>&amp;L&amp;D&amp;CHastings Ave., Chorlton&amp;R&amp;P</oddHeader>
  </headerFooter>
  <rowBreaks count="4" manualBreakCount="4">
    <brk id="55" max="6" man="1"/>
    <brk id="65" max="6" man="1"/>
    <brk id="70" max="6" man="1"/>
    <brk id="91"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17"/>
  <sheetViews>
    <sheetView zoomScaleNormal="100" zoomScalePageLayoutView="80" workbookViewId="0"/>
  </sheetViews>
  <sheetFormatPr defaultRowHeight="15.75" x14ac:dyDescent="0.25"/>
  <cols>
    <col min="1" max="1" width="6.7109375" style="52" customWidth="1"/>
    <col min="2" max="2" width="9.140625" style="52"/>
    <col min="3" max="3" width="12.5703125" style="52" customWidth="1"/>
    <col min="4" max="4" width="9.140625" style="52"/>
    <col min="5" max="5" width="6.140625" style="52" customWidth="1"/>
    <col min="6" max="6" width="11.28515625" style="52" customWidth="1"/>
    <col min="7" max="7" width="12.28515625" style="52" customWidth="1"/>
    <col min="8" max="8" width="11.28515625" style="53" customWidth="1"/>
    <col min="9" max="9" width="8.85546875" style="54" customWidth="1"/>
    <col min="10" max="10" width="11" style="54" customWidth="1"/>
    <col min="11" max="11" width="11" style="52" customWidth="1"/>
    <col min="12" max="12" width="17.28515625" style="52" bestFit="1" customWidth="1"/>
    <col min="13" max="256" width="9.140625" style="52"/>
    <col min="257" max="257" width="6.7109375" style="52" customWidth="1"/>
    <col min="258" max="258" width="9.140625" style="52"/>
    <col min="259" max="259" width="12.5703125" style="52" customWidth="1"/>
    <col min="260" max="260" width="9.140625" style="52"/>
    <col min="261" max="261" width="6.140625" style="52" customWidth="1"/>
    <col min="262" max="262" width="11.28515625" style="52" customWidth="1"/>
    <col min="263" max="263" width="10.140625" style="52" customWidth="1"/>
    <col min="264" max="264" width="10.28515625" style="52" customWidth="1"/>
    <col min="265" max="265" width="8.85546875" style="52" customWidth="1"/>
    <col min="266" max="266" width="11" style="52" customWidth="1"/>
    <col min="267" max="267" width="11.42578125" style="52" customWidth="1"/>
    <col min="268" max="268" width="17.28515625" style="52" bestFit="1" customWidth="1"/>
    <col min="269" max="512" width="9.140625" style="52"/>
    <col min="513" max="513" width="6.7109375" style="52" customWidth="1"/>
    <col min="514" max="514" width="9.140625" style="52"/>
    <col min="515" max="515" width="12.5703125" style="52" customWidth="1"/>
    <col min="516" max="516" width="9.140625" style="52"/>
    <col min="517" max="517" width="6.140625" style="52" customWidth="1"/>
    <col min="518" max="518" width="11.28515625" style="52" customWidth="1"/>
    <col min="519" max="519" width="10.140625" style="52" customWidth="1"/>
    <col min="520" max="520" width="10.28515625" style="52" customWidth="1"/>
    <col min="521" max="521" width="8.85546875" style="52" customWidth="1"/>
    <col min="522" max="522" width="11" style="52" customWidth="1"/>
    <col min="523" max="523" width="11.42578125" style="52" customWidth="1"/>
    <col min="524" max="524" width="17.28515625" style="52" bestFit="1" customWidth="1"/>
    <col min="525" max="768" width="9.140625" style="52"/>
    <col min="769" max="769" width="6.7109375" style="52" customWidth="1"/>
    <col min="770" max="770" width="9.140625" style="52"/>
    <col min="771" max="771" width="12.5703125" style="52" customWidth="1"/>
    <col min="772" max="772" width="9.140625" style="52"/>
    <col min="773" max="773" width="6.140625" style="52" customWidth="1"/>
    <col min="774" max="774" width="11.28515625" style="52" customWidth="1"/>
    <col min="775" max="775" width="10.140625" style="52" customWidth="1"/>
    <col min="776" max="776" width="10.28515625" style="52" customWidth="1"/>
    <col min="777" max="777" width="8.85546875" style="52" customWidth="1"/>
    <col min="778" max="778" width="11" style="52" customWidth="1"/>
    <col min="779" max="779" width="11.42578125" style="52" customWidth="1"/>
    <col min="780" max="780" width="17.28515625" style="52" bestFit="1" customWidth="1"/>
    <col min="781" max="1024" width="9.140625" style="52"/>
    <col min="1025" max="1025" width="6.7109375" style="52" customWidth="1"/>
    <col min="1026" max="1026" width="9.140625" style="52"/>
    <col min="1027" max="1027" width="12.5703125" style="52" customWidth="1"/>
    <col min="1028" max="1028" width="9.140625" style="52"/>
    <col min="1029" max="1029" width="6.140625" style="52" customWidth="1"/>
    <col min="1030" max="1030" width="11.28515625" style="52" customWidth="1"/>
    <col min="1031" max="1031" width="10.140625" style="52" customWidth="1"/>
    <col min="1032" max="1032" width="10.28515625" style="52" customWidth="1"/>
    <col min="1033" max="1033" width="8.85546875" style="52" customWidth="1"/>
    <col min="1034" max="1034" width="11" style="52" customWidth="1"/>
    <col min="1035" max="1035" width="11.42578125" style="52" customWidth="1"/>
    <col min="1036" max="1036" width="17.28515625" style="52" bestFit="1" customWidth="1"/>
    <col min="1037" max="1280" width="9.140625" style="52"/>
    <col min="1281" max="1281" width="6.7109375" style="52" customWidth="1"/>
    <col min="1282" max="1282" width="9.140625" style="52"/>
    <col min="1283" max="1283" width="12.5703125" style="52" customWidth="1"/>
    <col min="1284" max="1284" width="9.140625" style="52"/>
    <col min="1285" max="1285" width="6.140625" style="52" customWidth="1"/>
    <col min="1286" max="1286" width="11.28515625" style="52" customWidth="1"/>
    <col min="1287" max="1287" width="10.140625" style="52" customWidth="1"/>
    <col min="1288" max="1288" width="10.28515625" style="52" customWidth="1"/>
    <col min="1289" max="1289" width="8.85546875" style="52" customWidth="1"/>
    <col min="1290" max="1290" width="11" style="52" customWidth="1"/>
    <col min="1291" max="1291" width="11.42578125" style="52" customWidth="1"/>
    <col min="1292" max="1292" width="17.28515625" style="52" bestFit="1" customWidth="1"/>
    <col min="1293" max="1536" width="9.140625" style="52"/>
    <col min="1537" max="1537" width="6.7109375" style="52" customWidth="1"/>
    <col min="1538" max="1538" width="9.140625" style="52"/>
    <col min="1539" max="1539" width="12.5703125" style="52" customWidth="1"/>
    <col min="1540" max="1540" width="9.140625" style="52"/>
    <col min="1541" max="1541" width="6.140625" style="52" customWidth="1"/>
    <col min="1542" max="1542" width="11.28515625" style="52" customWidth="1"/>
    <col min="1543" max="1543" width="10.140625" style="52" customWidth="1"/>
    <col min="1544" max="1544" width="10.28515625" style="52" customWidth="1"/>
    <col min="1545" max="1545" width="8.85546875" style="52" customWidth="1"/>
    <col min="1546" max="1546" width="11" style="52" customWidth="1"/>
    <col min="1547" max="1547" width="11.42578125" style="52" customWidth="1"/>
    <col min="1548" max="1548" width="17.28515625" style="52" bestFit="1" customWidth="1"/>
    <col min="1549" max="1792" width="9.140625" style="52"/>
    <col min="1793" max="1793" width="6.7109375" style="52" customWidth="1"/>
    <col min="1794" max="1794" width="9.140625" style="52"/>
    <col min="1795" max="1795" width="12.5703125" style="52" customWidth="1"/>
    <col min="1796" max="1796" width="9.140625" style="52"/>
    <col min="1797" max="1797" width="6.140625" style="52" customWidth="1"/>
    <col min="1798" max="1798" width="11.28515625" style="52" customWidth="1"/>
    <col min="1799" max="1799" width="10.140625" style="52" customWidth="1"/>
    <col min="1800" max="1800" width="10.28515625" style="52" customWidth="1"/>
    <col min="1801" max="1801" width="8.85546875" style="52" customWidth="1"/>
    <col min="1802" max="1802" width="11" style="52" customWidth="1"/>
    <col min="1803" max="1803" width="11.42578125" style="52" customWidth="1"/>
    <col min="1804" max="1804" width="17.28515625" style="52" bestFit="1" customWidth="1"/>
    <col min="1805" max="2048" width="9.140625" style="52"/>
    <col min="2049" max="2049" width="6.7109375" style="52" customWidth="1"/>
    <col min="2050" max="2050" width="9.140625" style="52"/>
    <col min="2051" max="2051" width="12.5703125" style="52" customWidth="1"/>
    <col min="2052" max="2052" width="9.140625" style="52"/>
    <col min="2053" max="2053" width="6.140625" style="52" customWidth="1"/>
    <col min="2054" max="2054" width="11.28515625" style="52" customWidth="1"/>
    <col min="2055" max="2055" width="10.140625" style="52" customWidth="1"/>
    <col min="2056" max="2056" width="10.28515625" style="52" customWidth="1"/>
    <col min="2057" max="2057" width="8.85546875" style="52" customWidth="1"/>
    <col min="2058" max="2058" width="11" style="52" customWidth="1"/>
    <col min="2059" max="2059" width="11.42578125" style="52" customWidth="1"/>
    <col min="2060" max="2060" width="17.28515625" style="52" bestFit="1" customWidth="1"/>
    <col min="2061" max="2304" width="9.140625" style="52"/>
    <col min="2305" max="2305" width="6.7109375" style="52" customWidth="1"/>
    <col min="2306" max="2306" width="9.140625" style="52"/>
    <col min="2307" max="2307" width="12.5703125" style="52" customWidth="1"/>
    <col min="2308" max="2308" width="9.140625" style="52"/>
    <col min="2309" max="2309" width="6.140625" style="52" customWidth="1"/>
    <col min="2310" max="2310" width="11.28515625" style="52" customWidth="1"/>
    <col min="2311" max="2311" width="10.140625" style="52" customWidth="1"/>
    <col min="2312" max="2312" width="10.28515625" style="52" customWidth="1"/>
    <col min="2313" max="2313" width="8.85546875" style="52" customWidth="1"/>
    <col min="2314" max="2314" width="11" style="52" customWidth="1"/>
    <col min="2315" max="2315" width="11.42578125" style="52" customWidth="1"/>
    <col min="2316" max="2316" width="17.28515625" style="52" bestFit="1" customWidth="1"/>
    <col min="2317" max="2560" width="9.140625" style="52"/>
    <col min="2561" max="2561" width="6.7109375" style="52" customWidth="1"/>
    <col min="2562" max="2562" width="9.140625" style="52"/>
    <col min="2563" max="2563" width="12.5703125" style="52" customWidth="1"/>
    <col min="2564" max="2564" width="9.140625" style="52"/>
    <col min="2565" max="2565" width="6.140625" style="52" customWidth="1"/>
    <col min="2566" max="2566" width="11.28515625" style="52" customWidth="1"/>
    <col min="2567" max="2567" width="10.140625" style="52" customWidth="1"/>
    <col min="2568" max="2568" width="10.28515625" style="52" customWidth="1"/>
    <col min="2569" max="2569" width="8.85546875" style="52" customWidth="1"/>
    <col min="2570" max="2570" width="11" style="52" customWidth="1"/>
    <col min="2571" max="2571" width="11.42578125" style="52" customWidth="1"/>
    <col min="2572" max="2572" width="17.28515625" style="52" bestFit="1" customWidth="1"/>
    <col min="2573" max="2816" width="9.140625" style="52"/>
    <col min="2817" max="2817" width="6.7109375" style="52" customWidth="1"/>
    <col min="2818" max="2818" width="9.140625" style="52"/>
    <col min="2819" max="2819" width="12.5703125" style="52" customWidth="1"/>
    <col min="2820" max="2820" width="9.140625" style="52"/>
    <col min="2821" max="2821" width="6.140625" style="52" customWidth="1"/>
    <col min="2822" max="2822" width="11.28515625" style="52" customWidth="1"/>
    <col min="2823" max="2823" width="10.140625" style="52" customWidth="1"/>
    <col min="2824" max="2824" width="10.28515625" style="52" customWidth="1"/>
    <col min="2825" max="2825" width="8.85546875" style="52" customWidth="1"/>
    <col min="2826" max="2826" width="11" style="52" customWidth="1"/>
    <col min="2827" max="2827" width="11.42578125" style="52" customWidth="1"/>
    <col min="2828" max="2828" width="17.28515625" style="52" bestFit="1" customWidth="1"/>
    <col min="2829" max="3072" width="9.140625" style="52"/>
    <col min="3073" max="3073" width="6.7109375" style="52" customWidth="1"/>
    <col min="3074" max="3074" width="9.140625" style="52"/>
    <col min="3075" max="3075" width="12.5703125" style="52" customWidth="1"/>
    <col min="3076" max="3076" width="9.140625" style="52"/>
    <col min="3077" max="3077" width="6.140625" style="52" customWidth="1"/>
    <col min="3078" max="3078" width="11.28515625" style="52" customWidth="1"/>
    <col min="3079" max="3079" width="10.140625" style="52" customWidth="1"/>
    <col min="3080" max="3080" width="10.28515625" style="52" customWidth="1"/>
    <col min="3081" max="3081" width="8.85546875" style="52" customWidth="1"/>
    <col min="3082" max="3082" width="11" style="52" customWidth="1"/>
    <col min="3083" max="3083" width="11.42578125" style="52" customWidth="1"/>
    <col min="3084" max="3084" width="17.28515625" style="52" bestFit="1" customWidth="1"/>
    <col min="3085" max="3328" width="9.140625" style="52"/>
    <col min="3329" max="3329" width="6.7109375" style="52" customWidth="1"/>
    <col min="3330" max="3330" width="9.140625" style="52"/>
    <col min="3331" max="3331" width="12.5703125" style="52" customWidth="1"/>
    <col min="3332" max="3332" width="9.140625" style="52"/>
    <col min="3333" max="3333" width="6.140625" style="52" customWidth="1"/>
    <col min="3334" max="3334" width="11.28515625" style="52" customWidth="1"/>
    <col min="3335" max="3335" width="10.140625" style="52" customWidth="1"/>
    <col min="3336" max="3336" width="10.28515625" style="52" customWidth="1"/>
    <col min="3337" max="3337" width="8.85546875" style="52" customWidth="1"/>
    <col min="3338" max="3338" width="11" style="52" customWidth="1"/>
    <col min="3339" max="3339" width="11.42578125" style="52" customWidth="1"/>
    <col min="3340" max="3340" width="17.28515625" style="52" bestFit="1" customWidth="1"/>
    <col min="3341" max="3584" width="9.140625" style="52"/>
    <col min="3585" max="3585" width="6.7109375" style="52" customWidth="1"/>
    <col min="3586" max="3586" width="9.140625" style="52"/>
    <col min="3587" max="3587" width="12.5703125" style="52" customWidth="1"/>
    <col min="3588" max="3588" width="9.140625" style="52"/>
    <col min="3589" max="3589" width="6.140625" style="52" customWidth="1"/>
    <col min="3590" max="3590" width="11.28515625" style="52" customWidth="1"/>
    <col min="3591" max="3591" width="10.140625" style="52" customWidth="1"/>
    <col min="3592" max="3592" width="10.28515625" style="52" customWidth="1"/>
    <col min="3593" max="3593" width="8.85546875" style="52" customWidth="1"/>
    <col min="3594" max="3594" width="11" style="52" customWidth="1"/>
    <col min="3595" max="3595" width="11.42578125" style="52" customWidth="1"/>
    <col min="3596" max="3596" width="17.28515625" style="52" bestFit="1" customWidth="1"/>
    <col min="3597" max="3840" width="9.140625" style="52"/>
    <col min="3841" max="3841" width="6.7109375" style="52" customWidth="1"/>
    <col min="3842" max="3842" width="9.140625" style="52"/>
    <col min="3843" max="3843" width="12.5703125" style="52" customWidth="1"/>
    <col min="3844" max="3844" width="9.140625" style="52"/>
    <col min="3845" max="3845" width="6.140625" style="52" customWidth="1"/>
    <col min="3846" max="3846" width="11.28515625" style="52" customWidth="1"/>
    <col min="3847" max="3847" width="10.140625" style="52" customWidth="1"/>
    <col min="3848" max="3848" width="10.28515625" style="52" customWidth="1"/>
    <col min="3849" max="3849" width="8.85546875" style="52" customWidth="1"/>
    <col min="3850" max="3850" width="11" style="52" customWidth="1"/>
    <col min="3851" max="3851" width="11.42578125" style="52" customWidth="1"/>
    <col min="3852" max="3852" width="17.28515625" style="52" bestFit="1" customWidth="1"/>
    <col min="3853" max="4096" width="9.140625" style="52"/>
    <col min="4097" max="4097" width="6.7109375" style="52" customWidth="1"/>
    <col min="4098" max="4098" width="9.140625" style="52"/>
    <col min="4099" max="4099" width="12.5703125" style="52" customWidth="1"/>
    <col min="4100" max="4100" width="9.140625" style="52"/>
    <col min="4101" max="4101" width="6.140625" style="52" customWidth="1"/>
    <col min="4102" max="4102" width="11.28515625" style="52" customWidth="1"/>
    <col min="4103" max="4103" width="10.140625" style="52" customWidth="1"/>
    <col min="4104" max="4104" width="10.28515625" style="52" customWidth="1"/>
    <col min="4105" max="4105" width="8.85546875" style="52" customWidth="1"/>
    <col min="4106" max="4106" width="11" style="52" customWidth="1"/>
    <col min="4107" max="4107" width="11.42578125" style="52" customWidth="1"/>
    <col min="4108" max="4108" width="17.28515625" style="52" bestFit="1" customWidth="1"/>
    <col min="4109" max="4352" width="9.140625" style="52"/>
    <col min="4353" max="4353" width="6.7109375" style="52" customWidth="1"/>
    <col min="4354" max="4354" width="9.140625" style="52"/>
    <col min="4355" max="4355" width="12.5703125" style="52" customWidth="1"/>
    <col min="4356" max="4356" width="9.140625" style="52"/>
    <col min="4357" max="4357" width="6.140625" style="52" customWidth="1"/>
    <col min="4358" max="4358" width="11.28515625" style="52" customWidth="1"/>
    <col min="4359" max="4359" width="10.140625" style="52" customWidth="1"/>
    <col min="4360" max="4360" width="10.28515625" style="52" customWidth="1"/>
    <col min="4361" max="4361" width="8.85546875" style="52" customWidth="1"/>
    <col min="4362" max="4362" width="11" style="52" customWidth="1"/>
    <col min="4363" max="4363" width="11.42578125" style="52" customWidth="1"/>
    <col min="4364" max="4364" width="17.28515625" style="52" bestFit="1" customWidth="1"/>
    <col min="4365" max="4608" width="9.140625" style="52"/>
    <col min="4609" max="4609" width="6.7109375" style="52" customWidth="1"/>
    <col min="4610" max="4610" width="9.140625" style="52"/>
    <col min="4611" max="4611" width="12.5703125" style="52" customWidth="1"/>
    <col min="4612" max="4612" width="9.140625" style="52"/>
    <col min="4613" max="4613" width="6.140625" style="52" customWidth="1"/>
    <col min="4614" max="4614" width="11.28515625" style="52" customWidth="1"/>
    <col min="4615" max="4615" width="10.140625" style="52" customWidth="1"/>
    <col min="4616" max="4616" width="10.28515625" style="52" customWidth="1"/>
    <col min="4617" max="4617" width="8.85546875" style="52" customWidth="1"/>
    <col min="4618" max="4618" width="11" style="52" customWidth="1"/>
    <col min="4619" max="4619" width="11.42578125" style="52" customWidth="1"/>
    <col min="4620" max="4620" width="17.28515625" style="52" bestFit="1" customWidth="1"/>
    <col min="4621" max="4864" width="9.140625" style="52"/>
    <col min="4865" max="4865" width="6.7109375" style="52" customWidth="1"/>
    <col min="4866" max="4866" width="9.140625" style="52"/>
    <col min="4867" max="4867" width="12.5703125" style="52" customWidth="1"/>
    <col min="4868" max="4868" width="9.140625" style="52"/>
    <col min="4869" max="4869" width="6.140625" style="52" customWidth="1"/>
    <col min="4870" max="4870" width="11.28515625" style="52" customWidth="1"/>
    <col min="4871" max="4871" width="10.140625" style="52" customWidth="1"/>
    <col min="4872" max="4872" width="10.28515625" style="52" customWidth="1"/>
    <col min="4873" max="4873" width="8.85546875" style="52" customWidth="1"/>
    <col min="4874" max="4874" width="11" style="52" customWidth="1"/>
    <col min="4875" max="4875" width="11.42578125" style="52" customWidth="1"/>
    <col min="4876" max="4876" width="17.28515625" style="52" bestFit="1" customWidth="1"/>
    <col min="4877" max="5120" width="9.140625" style="52"/>
    <col min="5121" max="5121" width="6.7109375" style="52" customWidth="1"/>
    <col min="5122" max="5122" width="9.140625" style="52"/>
    <col min="5123" max="5123" width="12.5703125" style="52" customWidth="1"/>
    <col min="5124" max="5124" width="9.140625" style="52"/>
    <col min="5125" max="5125" width="6.140625" style="52" customWidth="1"/>
    <col min="5126" max="5126" width="11.28515625" style="52" customWidth="1"/>
    <col min="5127" max="5127" width="10.140625" style="52" customWidth="1"/>
    <col min="5128" max="5128" width="10.28515625" style="52" customWidth="1"/>
    <col min="5129" max="5129" width="8.85546875" style="52" customWidth="1"/>
    <col min="5130" max="5130" width="11" style="52" customWidth="1"/>
    <col min="5131" max="5131" width="11.42578125" style="52" customWidth="1"/>
    <col min="5132" max="5132" width="17.28515625" style="52" bestFit="1" customWidth="1"/>
    <col min="5133" max="5376" width="9.140625" style="52"/>
    <col min="5377" max="5377" width="6.7109375" style="52" customWidth="1"/>
    <col min="5378" max="5378" width="9.140625" style="52"/>
    <col min="5379" max="5379" width="12.5703125" style="52" customWidth="1"/>
    <col min="5380" max="5380" width="9.140625" style="52"/>
    <col min="5381" max="5381" width="6.140625" style="52" customWidth="1"/>
    <col min="5382" max="5382" width="11.28515625" style="52" customWidth="1"/>
    <col min="5383" max="5383" width="10.140625" style="52" customWidth="1"/>
    <col min="5384" max="5384" width="10.28515625" style="52" customWidth="1"/>
    <col min="5385" max="5385" width="8.85546875" style="52" customWidth="1"/>
    <col min="5386" max="5386" width="11" style="52" customWidth="1"/>
    <col min="5387" max="5387" width="11.42578125" style="52" customWidth="1"/>
    <col min="5388" max="5388" width="17.28515625" style="52" bestFit="1" customWidth="1"/>
    <col min="5389" max="5632" width="9.140625" style="52"/>
    <col min="5633" max="5633" width="6.7109375" style="52" customWidth="1"/>
    <col min="5634" max="5634" width="9.140625" style="52"/>
    <col min="5635" max="5635" width="12.5703125" style="52" customWidth="1"/>
    <col min="5636" max="5636" width="9.140625" style="52"/>
    <col min="5637" max="5637" width="6.140625" style="52" customWidth="1"/>
    <col min="5638" max="5638" width="11.28515625" style="52" customWidth="1"/>
    <col min="5639" max="5639" width="10.140625" style="52" customWidth="1"/>
    <col min="5640" max="5640" width="10.28515625" style="52" customWidth="1"/>
    <col min="5641" max="5641" width="8.85546875" style="52" customWidth="1"/>
    <col min="5642" max="5642" width="11" style="52" customWidth="1"/>
    <col min="5643" max="5643" width="11.42578125" style="52" customWidth="1"/>
    <col min="5644" max="5644" width="17.28515625" style="52" bestFit="1" customWidth="1"/>
    <col min="5645" max="5888" width="9.140625" style="52"/>
    <col min="5889" max="5889" width="6.7109375" style="52" customWidth="1"/>
    <col min="5890" max="5890" width="9.140625" style="52"/>
    <col min="5891" max="5891" width="12.5703125" style="52" customWidth="1"/>
    <col min="5892" max="5892" width="9.140625" style="52"/>
    <col min="5893" max="5893" width="6.140625" style="52" customWidth="1"/>
    <col min="5894" max="5894" width="11.28515625" style="52" customWidth="1"/>
    <col min="5895" max="5895" width="10.140625" style="52" customWidth="1"/>
    <col min="5896" max="5896" width="10.28515625" style="52" customWidth="1"/>
    <col min="5897" max="5897" width="8.85546875" style="52" customWidth="1"/>
    <col min="5898" max="5898" width="11" style="52" customWidth="1"/>
    <col min="5899" max="5899" width="11.42578125" style="52" customWidth="1"/>
    <col min="5900" max="5900" width="17.28515625" style="52" bestFit="1" customWidth="1"/>
    <col min="5901" max="6144" width="9.140625" style="52"/>
    <col min="6145" max="6145" width="6.7109375" style="52" customWidth="1"/>
    <col min="6146" max="6146" width="9.140625" style="52"/>
    <col min="6147" max="6147" width="12.5703125" style="52" customWidth="1"/>
    <col min="6148" max="6148" width="9.140625" style="52"/>
    <col min="6149" max="6149" width="6.140625" style="52" customWidth="1"/>
    <col min="6150" max="6150" width="11.28515625" style="52" customWidth="1"/>
    <col min="6151" max="6151" width="10.140625" style="52" customWidth="1"/>
    <col min="6152" max="6152" width="10.28515625" style="52" customWidth="1"/>
    <col min="6153" max="6153" width="8.85546875" style="52" customWidth="1"/>
    <col min="6154" max="6154" width="11" style="52" customWidth="1"/>
    <col min="6155" max="6155" width="11.42578125" style="52" customWidth="1"/>
    <col min="6156" max="6156" width="17.28515625" style="52" bestFit="1" customWidth="1"/>
    <col min="6157" max="6400" width="9.140625" style="52"/>
    <col min="6401" max="6401" width="6.7109375" style="52" customWidth="1"/>
    <col min="6402" max="6402" width="9.140625" style="52"/>
    <col min="6403" max="6403" width="12.5703125" style="52" customWidth="1"/>
    <col min="6404" max="6404" width="9.140625" style="52"/>
    <col min="6405" max="6405" width="6.140625" style="52" customWidth="1"/>
    <col min="6406" max="6406" width="11.28515625" style="52" customWidth="1"/>
    <col min="6407" max="6407" width="10.140625" style="52" customWidth="1"/>
    <col min="6408" max="6408" width="10.28515625" style="52" customWidth="1"/>
    <col min="6409" max="6409" width="8.85546875" style="52" customWidth="1"/>
    <col min="6410" max="6410" width="11" style="52" customWidth="1"/>
    <col min="6411" max="6411" width="11.42578125" style="52" customWidth="1"/>
    <col min="6412" max="6412" width="17.28515625" style="52" bestFit="1" customWidth="1"/>
    <col min="6413" max="6656" width="9.140625" style="52"/>
    <col min="6657" max="6657" width="6.7109375" style="52" customWidth="1"/>
    <col min="6658" max="6658" width="9.140625" style="52"/>
    <col min="6659" max="6659" width="12.5703125" style="52" customWidth="1"/>
    <col min="6660" max="6660" width="9.140625" style="52"/>
    <col min="6661" max="6661" width="6.140625" style="52" customWidth="1"/>
    <col min="6662" max="6662" width="11.28515625" style="52" customWidth="1"/>
    <col min="6663" max="6663" width="10.140625" style="52" customWidth="1"/>
    <col min="6664" max="6664" width="10.28515625" style="52" customWidth="1"/>
    <col min="6665" max="6665" width="8.85546875" style="52" customWidth="1"/>
    <col min="6666" max="6666" width="11" style="52" customWidth="1"/>
    <col min="6667" max="6667" width="11.42578125" style="52" customWidth="1"/>
    <col min="6668" max="6668" width="17.28515625" style="52" bestFit="1" customWidth="1"/>
    <col min="6669" max="6912" width="9.140625" style="52"/>
    <col min="6913" max="6913" width="6.7109375" style="52" customWidth="1"/>
    <col min="6914" max="6914" width="9.140625" style="52"/>
    <col min="6915" max="6915" width="12.5703125" style="52" customWidth="1"/>
    <col min="6916" max="6916" width="9.140625" style="52"/>
    <col min="6917" max="6917" width="6.140625" style="52" customWidth="1"/>
    <col min="6918" max="6918" width="11.28515625" style="52" customWidth="1"/>
    <col min="6919" max="6919" width="10.140625" style="52" customWidth="1"/>
    <col min="6920" max="6920" width="10.28515625" style="52" customWidth="1"/>
    <col min="6921" max="6921" width="8.85546875" style="52" customWidth="1"/>
    <col min="6922" max="6922" width="11" style="52" customWidth="1"/>
    <col min="6923" max="6923" width="11.42578125" style="52" customWidth="1"/>
    <col min="6924" max="6924" width="17.28515625" style="52" bestFit="1" customWidth="1"/>
    <col min="6925" max="7168" width="9.140625" style="52"/>
    <col min="7169" max="7169" width="6.7109375" style="52" customWidth="1"/>
    <col min="7170" max="7170" width="9.140625" style="52"/>
    <col min="7171" max="7171" width="12.5703125" style="52" customWidth="1"/>
    <col min="7172" max="7172" width="9.140625" style="52"/>
    <col min="7173" max="7173" width="6.140625" style="52" customWidth="1"/>
    <col min="7174" max="7174" width="11.28515625" style="52" customWidth="1"/>
    <col min="7175" max="7175" width="10.140625" style="52" customWidth="1"/>
    <col min="7176" max="7176" width="10.28515625" style="52" customWidth="1"/>
    <col min="7177" max="7177" width="8.85546875" style="52" customWidth="1"/>
    <col min="7178" max="7178" width="11" style="52" customWidth="1"/>
    <col min="7179" max="7179" width="11.42578125" style="52" customWidth="1"/>
    <col min="7180" max="7180" width="17.28515625" style="52" bestFit="1" customWidth="1"/>
    <col min="7181" max="7424" width="9.140625" style="52"/>
    <col min="7425" max="7425" width="6.7109375" style="52" customWidth="1"/>
    <col min="7426" max="7426" width="9.140625" style="52"/>
    <col min="7427" max="7427" width="12.5703125" style="52" customWidth="1"/>
    <col min="7428" max="7428" width="9.140625" style="52"/>
    <col min="7429" max="7429" width="6.140625" style="52" customWidth="1"/>
    <col min="7430" max="7430" width="11.28515625" style="52" customWidth="1"/>
    <col min="7431" max="7431" width="10.140625" style="52" customWidth="1"/>
    <col min="7432" max="7432" width="10.28515625" style="52" customWidth="1"/>
    <col min="7433" max="7433" width="8.85546875" style="52" customWidth="1"/>
    <col min="7434" max="7434" width="11" style="52" customWidth="1"/>
    <col min="7435" max="7435" width="11.42578125" style="52" customWidth="1"/>
    <col min="7436" max="7436" width="17.28515625" style="52" bestFit="1" customWidth="1"/>
    <col min="7437" max="7680" width="9.140625" style="52"/>
    <col min="7681" max="7681" width="6.7109375" style="52" customWidth="1"/>
    <col min="7682" max="7682" width="9.140625" style="52"/>
    <col min="7683" max="7683" width="12.5703125" style="52" customWidth="1"/>
    <col min="7684" max="7684" width="9.140625" style="52"/>
    <col min="7685" max="7685" width="6.140625" style="52" customWidth="1"/>
    <col min="7686" max="7686" width="11.28515625" style="52" customWidth="1"/>
    <col min="7687" max="7687" width="10.140625" style="52" customWidth="1"/>
    <col min="7688" max="7688" width="10.28515625" style="52" customWidth="1"/>
    <col min="7689" max="7689" width="8.85546875" style="52" customWidth="1"/>
    <col min="7690" max="7690" width="11" style="52" customWidth="1"/>
    <col min="7691" max="7691" width="11.42578125" style="52" customWidth="1"/>
    <col min="7692" max="7692" width="17.28515625" style="52" bestFit="1" customWidth="1"/>
    <col min="7693" max="7936" width="9.140625" style="52"/>
    <col min="7937" max="7937" width="6.7109375" style="52" customWidth="1"/>
    <col min="7938" max="7938" width="9.140625" style="52"/>
    <col min="7939" max="7939" width="12.5703125" style="52" customWidth="1"/>
    <col min="7940" max="7940" width="9.140625" style="52"/>
    <col min="7941" max="7941" width="6.140625" style="52" customWidth="1"/>
    <col min="7942" max="7942" width="11.28515625" style="52" customWidth="1"/>
    <col min="7943" max="7943" width="10.140625" style="52" customWidth="1"/>
    <col min="7944" max="7944" width="10.28515625" style="52" customWidth="1"/>
    <col min="7945" max="7945" width="8.85546875" style="52" customWidth="1"/>
    <col min="7946" max="7946" width="11" style="52" customWidth="1"/>
    <col min="7947" max="7947" width="11.42578125" style="52" customWidth="1"/>
    <col min="7948" max="7948" width="17.28515625" style="52" bestFit="1" customWidth="1"/>
    <col min="7949" max="8192" width="9.140625" style="52"/>
    <col min="8193" max="8193" width="6.7109375" style="52" customWidth="1"/>
    <col min="8194" max="8194" width="9.140625" style="52"/>
    <col min="8195" max="8195" width="12.5703125" style="52" customWidth="1"/>
    <col min="8196" max="8196" width="9.140625" style="52"/>
    <col min="8197" max="8197" width="6.140625" style="52" customWidth="1"/>
    <col min="8198" max="8198" width="11.28515625" style="52" customWidth="1"/>
    <col min="8199" max="8199" width="10.140625" style="52" customWidth="1"/>
    <col min="8200" max="8200" width="10.28515625" style="52" customWidth="1"/>
    <col min="8201" max="8201" width="8.85546875" style="52" customWidth="1"/>
    <col min="8202" max="8202" width="11" style="52" customWidth="1"/>
    <col min="8203" max="8203" width="11.42578125" style="52" customWidth="1"/>
    <col min="8204" max="8204" width="17.28515625" style="52" bestFit="1" customWidth="1"/>
    <col min="8205" max="8448" width="9.140625" style="52"/>
    <col min="8449" max="8449" width="6.7109375" style="52" customWidth="1"/>
    <col min="8450" max="8450" width="9.140625" style="52"/>
    <col min="8451" max="8451" width="12.5703125" style="52" customWidth="1"/>
    <col min="8452" max="8452" width="9.140625" style="52"/>
    <col min="8453" max="8453" width="6.140625" style="52" customWidth="1"/>
    <col min="8454" max="8454" width="11.28515625" style="52" customWidth="1"/>
    <col min="8455" max="8455" width="10.140625" style="52" customWidth="1"/>
    <col min="8456" max="8456" width="10.28515625" style="52" customWidth="1"/>
    <col min="8457" max="8457" width="8.85546875" style="52" customWidth="1"/>
    <col min="8458" max="8458" width="11" style="52" customWidth="1"/>
    <col min="8459" max="8459" width="11.42578125" style="52" customWidth="1"/>
    <col min="8460" max="8460" width="17.28515625" style="52" bestFit="1" customWidth="1"/>
    <col min="8461" max="8704" width="9.140625" style="52"/>
    <col min="8705" max="8705" width="6.7109375" style="52" customWidth="1"/>
    <col min="8706" max="8706" width="9.140625" style="52"/>
    <col min="8707" max="8707" width="12.5703125" style="52" customWidth="1"/>
    <col min="8708" max="8708" width="9.140625" style="52"/>
    <col min="8709" max="8709" width="6.140625" style="52" customWidth="1"/>
    <col min="8710" max="8710" width="11.28515625" style="52" customWidth="1"/>
    <col min="8711" max="8711" width="10.140625" style="52" customWidth="1"/>
    <col min="8712" max="8712" width="10.28515625" style="52" customWidth="1"/>
    <col min="8713" max="8713" width="8.85546875" style="52" customWidth="1"/>
    <col min="8714" max="8714" width="11" style="52" customWidth="1"/>
    <col min="8715" max="8715" width="11.42578125" style="52" customWidth="1"/>
    <col min="8716" max="8716" width="17.28515625" style="52" bestFit="1" customWidth="1"/>
    <col min="8717" max="8960" width="9.140625" style="52"/>
    <col min="8961" max="8961" width="6.7109375" style="52" customWidth="1"/>
    <col min="8962" max="8962" width="9.140625" style="52"/>
    <col min="8963" max="8963" width="12.5703125" style="52" customWidth="1"/>
    <col min="8964" max="8964" width="9.140625" style="52"/>
    <col min="8965" max="8965" width="6.140625" style="52" customWidth="1"/>
    <col min="8966" max="8966" width="11.28515625" style="52" customWidth="1"/>
    <col min="8967" max="8967" width="10.140625" style="52" customWidth="1"/>
    <col min="8968" max="8968" width="10.28515625" style="52" customWidth="1"/>
    <col min="8969" max="8969" width="8.85546875" style="52" customWidth="1"/>
    <col min="8970" max="8970" width="11" style="52" customWidth="1"/>
    <col min="8971" max="8971" width="11.42578125" style="52" customWidth="1"/>
    <col min="8972" max="8972" width="17.28515625" style="52" bestFit="1" customWidth="1"/>
    <col min="8973" max="9216" width="9.140625" style="52"/>
    <col min="9217" max="9217" width="6.7109375" style="52" customWidth="1"/>
    <col min="9218" max="9218" width="9.140625" style="52"/>
    <col min="9219" max="9219" width="12.5703125" style="52" customWidth="1"/>
    <col min="9220" max="9220" width="9.140625" style="52"/>
    <col min="9221" max="9221" width="6.140625" style="52" customWidth="1"/>
    <col min="9222" max="9222" width="11.28515625" style="52" customWidth="1"/>
    <col min="9223" max="9223" width="10.140625" style="52" customWidth="1"/>
    <col min="9224" max="9224" width="10.28515625" style="52" customWidth="1"/>
    <col min="9225" max="9225" width="8.85546875" style="52" customWidth="1"/>
    <col min="9226" max="9226" width="11" style="52" customWidth="1"/>
    <col min="9227" max="9227" width="11.42578125" style="52" customWidth="1"/>
    <col min="9228" max="9228" width="17.28515625" style="52" bestFit="1" customWidth="1"/>
    <col min="9229" max="9472" width="9.140625" style="52"/>
    <col min="9473" max="9473" width="6.7109375" style="52" customWidth="1"/>
    <col min="9474" max="9474" width="9.140625" style="52"/>
    <col min="9475" max="9475" width="12.5703125" style="52" customWidth="1"/>
    <col min="9476" max="9476" width="9.140625" style="52"/>
    <col min="9477" max="9477" width="6.140625" style="52" customWidth="1"/>
    <col min="9478" max="9478" width="11.28515625" style="52" customWidth="1"/>
    <col min="9479" max="9479" width="10.140625" style="52" customWidth="1"/>
    <col min="9480" max="9480" width="10.28515625" style="52" customWidth="1"/>
    <col min="9481" max="9481" width="8.85546875" style="52" customWidth="1"/>
    <col min="9482" max="9482" width="11" style="52" customWidth="1"/>
    <col min="9483" max="9483" width="11.42578125" style="52" customWidth="1"/>
    <col min="9484" max="9484" width="17.28515625" style="52" bestFit="1" customWidth="1"/>
    <col min="9485" max="9728" width="9.140625" style="52"/>
    <col min="9729" max="9729" width="6.7109375" style="52" customWidth="1"/>
    <col min="9730" max="9730" width="9.140625" style="52"/>
    <col min="9731" max="9731" width="12.5703125" style="52" customWidth="1"/>
    <col min="9732" max="9732" width="9.140625" style="52"/>
    <col min="9733" max="9733" width="6.140625" style="52" customWidth="1"/>
    <col min="9734" max="9734" width="11.28515625" style="52" customWidth="1"/>
    <col min="9735" max="9735" width="10.140625" style="52" customWidth="1"/>
    <col min="9736" max="9736" width="10.28515625" style="52" customWidth="1"/>
    <col min="9737" max="9737" width="8.85546875" style="52" customWidth="1"/>
    <col min="9738" max="9738" width="11" style="52" customWidth="1"/>
    <col min="9739" max="9739" width="11.42578125" style="52" customWidth="1"/>
    <col min="9740" max="9740" width="17.28515625" style="52" bestFit="1" customWidth="1"/>
    <col min="9741" max="9984" width="9.140625" style="52"/>
    <col min="9985" max="9985" width="6.7109375" style="52" customWidth="1"/>
    <col min="9986" max="9986" width="9.140625" style="52"/>
    <col min="9987" max="9987" width="12.5703125" style="52" customWidth="1"/>
    <col min="9988" max="9988" width="9.140625" style="52"/>
    <col min="9989" max="9989" width="6.140625" style="52" customWidth="1"/>
    <col min="9990" max="9990" width="11.28515625" style="52" customWidth="1"/>
    <col min="9991" max="9991" width="10.140625" style="52" customWidth="1"/>
    <col min="9992" max="9992" width="10.28515625" style="52" customWidth="1"/>
    <col min="9993" max="9993" width="8.85546875" style="52" customWidth="1"/>
    <col min="9994" max="9994" width="11" style="52" customWidth="1"/>
    <col min="9995" max="9995" width="11.42578125" style="52" customWidth="1"/>
    <col min="9996" max="9996" width="17.28515625" style="52" bestFit="1" customWidth="1"/>
    <col min="9997" max="10240" width="9.140625" style="52"/>
    <col min="10241" max="10241" width="6.7109375" style="52" customWidth="1"/>
    <col min="10242" max="10242" width="9.140625" style="52"/>
    <col min="10243" max="10243" width="12.5703125" style="52" customWidth="1"/>
    <col min="10244" max="10244" width="9.140625" style="52"/>
    <col min="10245" max="10245" width="6.140625" style="52" customWidth="1"/>
    <col min="10246" max="10246" width="11.28515625" style="52" customWidth="1"/>
    <col min="10247" max="10247" width="10.140625" style="52" customWidth="1"/>
    <col min="10248" max="10248" width="10.28515625" style="52" customWidth="1"/>
    <col min="10249" max="10249" width="8.85546875" style="52" customWidth="1"/>
    <col min="10250" max="10250" width="11" style="52" customWidth="1"/>
    <col min="10251" max="10251" width="11.42578125" style="52" customWidth="1"/>
    <col min="10252" max="10252" width="17.28515625" style="52" bestFit="1" customWidth="1"/>
    <col min="10253" max="10496" width="9.140625" style="52"/>
    <col min="10497" max="10497" width="6.7109375" style="52" customWidth="1"/>
    <col min="10498" max="10498" width="9.140625" style="52"/>
    <col min="10499" max="10499" width="12.5703125" style="52" customWidth="1"/>
    <col min="10500" max="10500" width="9.140625" style="52"/>
    <col min="10501" max="10501" width="6.140625" style="52" customWidth="1"/>
    <col min="10502" max="10502" width="11.28515625" style="52" customWidth="1"/>
    <col min="10503" max="10503" width="10.140625" style="52" customWidth="1"/>
    <col min="10504" max="10504" width="10.28515625" style="52" customWidth="1"/>
    <col min="10505" max="10505" width="8.85546875" style="52" customWidth="1"/>
    <col min="10506" max="10506" width="11" style="52" customWidth="1"/>
    <col min="10507" max="10507" width="11.42578125" style="52" customWidth="1"/>
    <col min="10508" max="10508" width="17.28515625" style="52" bestFit="1" customWidth="1"/>
    <col min="10509" max="10752" width="9.140625" style="52"/>
    <col min="10753" max="10753" width="6.7109375" style="52" customWidth="1"/>
    <col min="10754" max="10754" width="9.140625" style="52"/>
    <col min="10755" max="10755" width="12.5703125" style="52" customWidth="1"/>
    <col min="10756" max="10756" width="9.140625" style="52"/>
    <col min="10757" max="10757" width="6.140625" style="52" customWidth="1"/>
    <col min="10758" max="10758" width="11.28515625" style="52" customWidth="1"/>
    <col min="10759" max="10759" width="10.140625" style="52" customWidth="1"/>
    <col min="10760" max="10760" width="10.28515625" style="52" customWidth="1"/>
    <col min="10761" max="10761" width="8.85546875" style="52" customWidth="1"/>
    <col min="10762" max="10762" width="11" style="52" customWidth="1"/>
    <col min="10763" max="10763" width="11.42578125" style="52" customWidth="1"/>
    <col min="10764" max="10764" width="17.28515625" style="52" bestFit="1" customWidth="1"/>
    <col min="10765" max="11008" width="9.140625" style="52"/>
    <col min="11009" max="11009" width="6.7109375" style="52" customWidth="1"/>
    <col min="11010" max="11010" width="9.140625" style="52"/>
    <col min="11011" max="11011" width="12.5703125" style="52" customWidth="1"/>
    <col min="11012" max="11012" width="9.140625" style="52"/>
    <col min="11013" max="11013" width="6.140625" style="52" customWidth="1"/>
    <col min="11014" max="11014" width="11.28515625" style="52" customWidth="1"/>
    <col min="11015" max="11015" width="10.140625" style="52" customWidth="1"/>
    <col min="11016" max="11016" width="10.28515625" style="52" customWidth="1"/>
    <col min="11017" max="11017" width="8.85546875" style="52" customWidth="1"/>
    <col min="11018" max="11018" width="11" style="52" customWidth="1"/>
    <col min="11019" max="11019" width="11.42578125" style="52" customWidth="1"/>
    <col min="11020" max="11020" width="17.28515625" style="52" bestFit="1" customWidth="1"/>
    <col min="11021" max="11264" width="9.140625" style="52"/>
    <col min="11265" max="11265" width="6.7109375" style="52" customWidth="1"/>
    <col min="11266" max="11266" width="9.140625" style="52"/>
    <col min="11267" max="11267" width="12.5703125" style="52" customWidth="1"/>
    <col min="11268" max="11268" width="9.140625" style="52"/>
    <col min="11269" max="11269" width="6.140625" style="52" customWidth="1"/>
    <col min="11270" max="11270" width="11.28515625" style="52" customWidth="1"/>
    <col min="11271" max="11271" width="10.140625" style="52" customWidth="1"/>
    <col min="11272" max="11272" width="10.28515625" style="52" customWidth="1"/>
    <col min="11273" max="11273" width="8.85546875" style="52" customWidth="1"/>
    <col min="11274" max="11274" width="11" style="52" customWidth="1"/>
    <col min="11275" max="11275" width="11.42578125" style="52" customWidth="1"/>
    <col min="11276" max="11276" width="17.28515625" style="52" bestFit="1" customWidth="1"/>
    <col min="11277" max="11520" width="9.140625" style="52"/>
    <col min="11521" max="11521" width="6.7109375" style="52" customWidth="1"/>
    <col min="11522" max="11522" width="9.140625" style="52"/>
    <col min="11523" max="11523" width="12.5703125" style="52" customWidth="1"/>
    <col min="11524" max="11524" width="9.140625" style="52"/>
    <col min="11525" max="11525" width="6.140625" style="52" customWidth="1"/>
    <col min="11526" max="11526" width="11.28515625" style="52" customWidth="1"/>
    <col min="11527" max="11527" width="10.140625" style="52" customWidth="1"/>
    <col min="11528" max="11528" width="10.28515625" style="52" customWidth="1"/>
    <col min="11529" max="11529" width="8.85546875" style="52" customWidth="1"/>
    <col min="11530" max="11530" width="11" style="52" customWidth="1"/>
    <col min="11531" max="11531" width="11.42578125" style="52" customWidth="1"/>
    <col min="11532" max="11532" width="17.28515625" style="52" bestFit="1" customWidth="1"/>
    <col min="11533" max="11776" width="9.140625" style="52"/>
    <col min="11777" max="11777" width="6.7109375" style="52" customWidth="1"/>
    <col min="11778" max="11778" width="9.140625" style="52"/>
    <col min="11779" max="11779" width="12.5703125" style="52" customWidth="1"/>
    <col min="11780" max="11780" width="9.140625" style="52"/>
    <col min="11781" max="11781" width="6.140625" style="52" customWidth="1"/>
    <col min="11782" max="11782" width="11.28515625" style="52" customWidth="1"/>
    <col min="11783" max="11783" width="10.140625" style="52" customWidth="1"/>
    <col min="11784" max="11784" width="10.28515625" style="52" customWidth="1"/>
    <col min="11785" max="11785" width="8.85546875" style="52" customWidth="1"/>
    <col min="11786" max="11786" width="11" style="52" customWidth="1"/>
    <col min="11787" max="11787" width="11.42578125" style="52" customWidth="1"/>
    <col min="11788" max="11788" width="17.28515625" style="52" bestFit="1" customWidth="1"/>
    <col min="11789" max="12032" width="9.140625" style="52"/>
    <col min="12033" max="12033" width="6.7109375" style="52" customWidth="1"/>
    <col min="12034" max="12034" width="9.140625" style="52"/>
    <col min="12035" max="12035" width="12.5703125" style="52" customWidth="1"/>
    <col min="12036" max="12036" width="9.140625" style="52"/>
    <col min="12037" max="12037" width="6.140625" style="52" customWidth="1"/>
    <col min="12038" max="12038" width="11.28515625" style="52" customWidth="1"/>
    <col min="12039" max="12039" width="10.140625" style="52" customWidth="1"/>
    <col min="12040" max="12040" width="10.28515625" style="52" customWidth="1"/>
    <col min="12041" max="12041" width="8.85546875" style="52" customWidth="1"/>
    <col min="12042" max="12042" width="11" style="52" customWidth="1"/>
    <col min="12043" max="12043" width="11.42578125" style="52" customWidth="1"/>
    <col min="12044" max="12044" width="17.28515625" style="52" bestFit="1" customWidth="1"/>
    <col min="12045" max="12288" width="9.140625" style="52"/>
    <col min="12289" max="12289" width="6.7109375" style="52" customWidth="1"/>
    <col min="12290" max="12290" width="9.140625" style="52"/>
    <col min="12291" max="12291" width="12.5703125" style="52" customWidth="1"/>
    <col min="12292" max="12292" width="9.140625" style="52"/>
    <col min="12293" max="12293" width="6.140625" style="52" customWidth="1"/>
    <col min="12294" max="12294" width="11.28515625" style="52" customWidth="1"/>
    <col min="12295" max="12295" width="10.140625" style="52" customWidth="1"/>
    <col min="12296" max="12296" width="10.28515625" style="52" customWidth="1"/>
    <col min="12297" max="12297" width="8.85546875" style="52" customWidth="1"/>
    <col min="12298" max="12298" width="11" style="52" customWidth="1"/>
    <col min="12299" max="12299" width="11.42578125" style="52" customWidth="1"/>
    <col min="12300" max="12300" width="17.28515625" style="52" bestFit="1" customWidth="1"/>
    <col min="12301" max="12544" width="9.140625" style="52"/>
    <col min="12545" max="12545" width="6.7109375" style="52" customWidth="1"/>
    <col min="12546" max="12546" width="9.140625" style="52"/>
    <col min="12547" max="12547" width="12.5703125" style="52" customWidth="1"/>
    <col min="12548" max="12548" width="9.140625" style="52"/>
    <col min="12549" max="12549" width="6.140625" style="52" customWidth="1"/>
    <col min="12550" max="12550" width="11.28515625" style="52" customWidth="1"/>
    <col min="12551" max="12551" width="10.140625" style="52" customWidth="1"/>
    <col min="12552" max="12552" width="10.28515625" style="52" customWidth="1"/>
    <col min="12553" max="12553" width="8.85546875" style="52" customWidth="1"/>
    <col min="12554" max="12554" width="11" style="52" customWidth="1"/>
    <col min="12555" max="12555" width="11.42578125" style="52" customWidth="1"/>
    <col min="12556" max="12556" width="17.28515625" style="52" bestFit="1" customWidth="1"/>
    <col min="12557" max="12800" width="9.140625" style="52"/>
    <col min="12801" max="12801" width="6.7109375" style="52" customWidth="1"/>
    <col min="12802" max="12802" width="9.140625" style="52"/>
    <col min="12803" max="12803" width="12.5703125" style="52" customWidth="1"/>
    <col min="12804" max="12804" width="9.140625" style="52"/>
    <col min="12805" max="12805" width="6.140625" style="52" customWidth="1"/>
    <col min="12806" max="12806" width="11.28515625" style="52" customWidth="1"/>
    <col min="12807" max="12807" width="10.140625" style="52" customWidth="1"/>
    <col min="12808" max="12808" width="10.28515625" style="52" customWidth="1"/>
    <col min="12809" max="12809" width="8.85546875" style="52" customWidth="1"/>
    <col min="12810" max="12810" width="11" style="52" customWidth="1"/>
    <col min="12811" max="12811" width="11.42578125" style="52" customWidth="1"/>
    <col min="12812" max="12812" width="17.28515625" style="52" bestFit="1" customWidth="1"/>
    <col min="12813" max="13056" width="9.140625" style="52"/>
    <col min="13057" max="13057" width="6.7109375" style="52" customWidth="1"/>
    <col min="13058" max="13058" width="9.140625" style="52"/>
    <col min="13059" max="13059" width="12.5703125" style="52" customWidth="1"/>
    <col min="13060" max="13060" width="9.140625" style="52"/>
    <col min="13061" max="13061" width="6.140625" style="52" customWidth="1"/>
    <col min="13062" max="13062" width="11.28515625" style="52" customWidth="1"/>
    <col min="13063" max="13063" width="10.140625" style="52" customWidth="1"/>
    <col min="13064" max="13064" width="10.28515625" style="52" customWidth="1"/>
    <col min="13065" max="13065" width="8.85546875" style="52" customWidth="1"/>
    <col min="13066" max="13066" width="11" style="52" customWidth="1"/>
    <col min="13067" max="13067" width="11.42578125" style="52" customWidth="1"/>
    <col min="13068" max="13068" width="17.28515625" style="52" bestFit="1" customWidth="1"/>
    <col min="13069" max="13312" width="9.140625" style="52"/>
    <col min="13313" max="13313" width="6.7109375" style="52" customWidth="1"/>
    <col min="13314" max="13314" width="9.140625" style="52"/>
    <col min="13315" max="13315" width="12.5703125" style="52" customWidth="1"/>
    <col min="13316" max="13316" width="9.140625" style="52"/>
    <col min="13317" max="13317" width="6.140625" style="52" customWidth="1"/>
    <col min="13318" max="13318" width="11.28515625" style="52" customWidth="1"/>
    <col min="13319" max="13319" width="10.140625" style="52" customWidth="1"/>
    <col min="13320" max="13320" width="10.28515625" style="52" customWidth="1"/>
    <col min="13321" max="13321" width="8.85546875" style="52" customWidth="1"/>
    <col min="13322" max="13322" width="11" style="52" customWidth="1"/>
    <col min="13323" max="13323" width="11.42578125" style="52" customWidth="1"/>
    <col min="13324" max="13324" width="17.28515625" style="52" bestFit="1" customWidth="1"/>
    <col min="13325" max="13568" width="9.140625" style="52"/>
    <col min="13569" max="13569" width="6.7109375" style="52" customWidth="1"/>
    <col min="13570" max="13570" width="9.140625" style="52"/>
    <col min="13571" max="13571" width="12.5703125" style="52" customWidth="1"/>
    <col min="13572" max="13572" width="9.140625" style="52"/>
    <col min="13573" max="13573" width="6.140625" style="52" customWidth="1"/>
    <col min="13574" max="13574" width="11.28515625" style="52" customWidth="1"/>
    <col min="13575" max="13575" width="10.140625" style="52" customWidth="1"/>
    <col min="13576" max="13576" width="10.28515625" style="52" customWidth="1"/>
    <col min="13577" max="13577" width="8.85546875" style="52" customWidth="1"/>
    <col min="13578" max="13578" width="11" style="52" customWidth="1"/>
    <col min="13579" max="13579" width="11.42578125" style="52" customWidth="1"/>
    <col min="13580" max="13580" width="17.28515625" style="52" bestFit="1" customWidth="1"/>
    <col min="13581" max="13824" width="9.140625" style="52"/>
    <col min="13825" max="13825" width="6.7109375" style="52" customWidth="1"/>
    <col min="13826" max="13826" width="9.140625" style="52"/>
    <col min="13827" max="13827" width="12.5703125" style="52" customWidth="1"/>
    <col min="13828" max="13828" width="9.140625" style="52"/>
    <col min="13829" max="13829" width="6.140625" style="52" customWidth="1"/>
    <col min="13830" max="13830" width="11.28515625" style="52" customWidth="1"/>
    <col min="13831" max="13831" width="10.140625" style="52" customWidth="1"/>
    <col min="13832" max="13832" width="10.28515625" style="52" customWidth="1"/>
    <col min="13833" max="13833" width="8.85546875" style="52" customWidth="1"/>
    <col min="13834" max="13834" width="11" style="52" customWidth="1"/>
    <col min="13835" max="13835" width="11.42578125" style="52" customWidth="1"/>
    <col min="13836" max="13836" width="17.28515625" style="52" bestFit="1" customWidth="1"/>
    <col min="13837" max="14080" width="9.140625" style="52"/>
    <col min="14081" max="14081" width="6.7109375" style="52" customWidth="1"/>
    <col min="14082" max="14082" width="9.140625" style="52"/>
    <col min="14083" max="14083" width="12.5703125" style="52" customWidth="1"/>
    <col min="14084" max="14084" width="9.140625" style="52"/>
    <col min="14085" max="14085" width="6.140625" style="52" customWidth="1"/>
    <col min="14086" max="14086" width="11.28515625" style="52" customWidth="1"/>
    <col min="14087" max="14087" width="10.140625" style="52" customWidth="1"/>
    <col min="14088" max="14088" width="10.28515625" style="52" customWidth="1"/>
    <col min="14089" max="14089" width="8.85546875" style="52" customWidth="1"/>
    <col min="14090" max="14090" width="11" style="52" customWidth="1"/>
    <col min="14091" max="14091" width="11.42578125" style="52" customWidth="1"/>
    <col min="14092" max="14092" width="17.28515625" style="52" bestFit="1" customWidth="1"/>
    <col min="14093" max="14336" width="9.140625" style="52"/>
    <col min="14337" max="14337" width="6.7109375" style="52" customWidth="1"/>
    <col min="14338" max="14338" width="9.140625" style="52"/>
    <col min="14339" max="14339" width="12.5703125" style="52" customWidth="1"/>
    <col min="14340" max="14340" width="9.140625" style="52"/>
    <col min="14341" max="14341" width="6.140625" style="52" customWidth="1"/>
    <col min="14342" max="14342" width="11.28515625" style="52" customWidth="1"/>
    <col min="14343" max="14343" width="10.140625" style="52" customWidth="1"/>
    <col min="14344" max="14344" width="10.28515625" style="52" customWidth="1"/>
    <col min="14345" max="14345" width="8.85546875" style="52" customWidth="1"/>
    <col min="14346" max="14346" width="11" style="52" customWidth="1"/>
    <col min="14347" max="14347" width="11.42578125" style="52" customWidth="1"/>
    <col min="14348" max="14348" width="17.28515625" style="52" bestFit="1" customWidth="1"/>
    <col min="14349" max="14592" width="9.140625" style="52"/>
    <col min="14593" max="14593" width="6.7109375" style="52" customWidth="1"/>
    <col min="14594" max="14594" width="9.140625" style="52"/>
    <col min="14595" max="14595" width="12.5703125" style="52" customWidth="1"/>
    <col min="14596" max="14596" width="9.140625" style="52"/>
    <col min="14597" max="14597" width="6.140625" style="52" customWidth="1"/>
    <col min="14598" max="14598" width="11.28515625" style="52" customWidth="1"/>
    <col min="14599" max="14599" width="10.140625" style="52" customWidth="1"/>
    <col min="14600" max="14600" width="10.28515625" style="52" customWidth="1"/>
    <col min="14601" max="14601" width="8.85546875" style="52" customWidth="1"/>
    <col min="14602" max="14602" width="11" style="52" customWidth="1"/>
    <col min="14603" max="14603" width="11.42578125" style="52" customWidth="1"/>
    <col min="14604" max="14604" width="17.28515625" style="52" bestFit="1" customWidth="1"/>
    <col min="14605" max="14848" width="9.140625" style="52"/>
    <col min="14849" max="14849" width="6.7109375" style="52" customWidth="1"/>
    <col min="14850" max="14850" width="9.140625" style="52"/>
    <col min="14851" max="14851" width="12.5703125" style="52" customWidth="1"/>
    <col min="14852" max="14852" width="9.140625" style="52"/>
    <col min="14853" max="14853" width="6.140625" style="52" customWidth="1"/>
    <col min="14854" max="14854" width="11.28515625" style="52" customWidth="1"/>
    <col min="14855" max="14855" width="10.140625" style="52" customWidth="1"/>
    <col min="14856" max="14856" width="10.28515625" style="52" customWidth="1"/>
    <col min="14857" max="14857" width="8.85546875" style="52" customWidth="1"/>
    <col min="14858" max="14858" width="11" style="52" customWidth="1"/>
    <col min="14859" max="14859" width="11.42578125" style="52" customWidth="1"/>
    <col min="14860" max="14860" width="17.28515625" style="52" bestFit="1" customWidth="1"/>
    <col min="14861" max="15104" width="9.140625" style="52"/>
    <col min="15105" max="15105" width="6.7109375" style="52" customWidth="1"/>
    <col min="15106" max="15106" width="9.140625" style="52"/>
    <col min="15107" max="15107" width="12.5703125" style="52" customWidth="1"/>
    <col min="15108" max="15108" width="9.140625" style="52"/>
    <col min="15109" max="15109" width="6.140625" style="52" customWidth="1"/>
    <col min="15110" max="15110" width="11.28515625" style="52" customWidth="1"/>
    <col min="15111" max="15111" width="10.140625" style="52" customWidth="1"/>
    <col min="15112" max="15112" width="10.28515625" style="52" customWidth="1"/>
    <col min="15113" max="15113" width="8.85546875" style="52" customWidth="1"/>
    <col min="15114" max="15114" width="11" style="52" customWidth="1"/>
    <col min="15115" max="15115" width="11.42578125" style="52" customWidth="1"/>
    <col min="15116" max="15116" width="17.28515625" style="52" bestFit="1" customWidth="1"/>
    <col min="15117" max="15360" width="9.140625" style="52"/>
    <col min="15361" max="15361" width="6.7109375" style="52" customWidth="1"/>
    <col min="15362" max="15362" width="9.140625" style="52"/>
    <col min="15363" max="15363" width="12.5703125" style="52" customWidth="1"/>
    <col min="15364" max="15364" width="9.140625" style="52"/>
    <col min="15365" max="15365" width="6.140625" style="52" customWidth="1"/>
    <col min="15366" max="15366" width="11.28515625" style="52" customWidth="1"/>
    <col min="15367" max="15367" width="10.140625" style="52" customWidth="1"/>
    <col min="15368" max="15368" width="10.28515625" style="52" customWidth="1"/>
    <col min="15369" max="15369" width="8.85546875" style="52" customWidth="1"/>
    <col min="15370" max="15370" width="11" style="52" customWidth="1"/>
    <col min="15371" max="15371" width="11.42578125" style="52" customWidth="1"/>
    <col min="15372" max="15372" width="17.28515625" style="52" bestFit="1" customWidth="1"/>
    <col min="15373" max="15616" width="9.140625" style="52"/>
    <col min="15617" max="15617" width="6.7109375" style="52" customWidth="1"/>
    <col min="15618" max="15618" width="9.140625" style="52"/>
    <col min="15619" max="15619" width="12.5703125" style="52" customWidth="1"/>
    <col min="15620" max="15620" width="9.140625" style="52"/>
    <col min="15621" max="15621" width="6.140625" style="52" customWidth="1"/>
    <col min="15622" max="15622" width="11.28515625" style="52" customWidth="1"/>
    <col min="15623" max="15623" width="10.140625" style="52" customWidth="1"/>
    <col min="15624" max="15624" width="10.28515625" style="52" customWidth="1"/>
    <col min="15625" max="15625" width="8.85546875" style="52" customWidth="1"/>
    <col min="15626" max="15626" width="11" style="52" customWidth="1"/>
    <col min="15627" max="15627" width="11.42578125" style="52" customWidth="1"/>
    <col min="15628" max="15628" width="17.28515625" style="52" bestFit="1" customWidth="1"/>
    <col min="15629" max="15872" width="9.140625" style="52"/>
    <col min="15873" max="15873" width="6.7109375" style="52" customWidth="1"/>
    <col min="15874" max="15874" width="9.140625" style="52"/>
    <col min="15875" max="15875" width="12.5703125" style="52" customWidth="1"/>
    <col min="15876" max="15876" width="9.140625" style="52"/>
    <col min="15877" max="15877" width="6.140625" style="52" customWidth="1"/>
    <col min="15878" max="15878" width="11.28515625" style="52" customWidth="1"/>
    <col min="15879" max="15879" width="10.140625" style="52" customWidth="1"/>
    <col min="15880" max="15880" width="10.28515625" style="52" customWidth="1"/>
    <col min="15881" max="15881" width="8.85546875" style="52" customWidth="1"/>
    <col min="15882" max="15882" width="11" style="52" customWidth="1"/>
    <col min="15883" max="15883" width="11.42578125" style="52" customWidth="1"/>
    <col min="15884" max="15884" width="17.28515625" style="52" bestFit="1" customWidth="1"/>
    <col min="15885" max="16128" width="9.140625" style="52"/>
    <col min="16129" max="16129" width="6.7109375" style="52" customWidth="1"/>
    <col min="16130" max="16130" width="9.140625" style="52"/>
    <col min="16131" max="16131" width="12.5703125" style="52" customWidth="1"/>
    <col min="16132" max="16132" width="9.140625" style="52"/>
    <col min="16133" max="16133" width="6.140625" style="52" customWidth="1"/>
    <col min="16134" max="16134" width="11.28515625" style="52" customWidth="1"/>
    <col min="16135" max="16135" width="10.140625" style="52" customWidth="1"/>
    <col min="16136" max="16136" width="10.28515625" style="52" customWidth="1"/>
    <col min="16137" max="16137" width="8.85546875" style="52" customWidth="1"/>
    <col min="16138" max="16138" width="11" style="52" customWidth="1"/>
    <col min="16139" max="16139" width="11.42578125" style="52" customWidth="1"/>
    <col min="16140" max="16140" width="17.28515625" style="52" bestFit="1" customWidth="1"/>
    <col min="16141" max="16384" width="9.140625" style="52"/>
  </cols>
  <sheetData>
    <row r="1" spans="1:20" ht="16.5" thickBot="1" x14ac:dyDescent="0.3"/>
    <row r="2" spans="1:20" ht="17.25" thickBot="1" x14ac:dyDescent="0.3">
      <c r="A2" s="214" t="s">
        <v>0</v>
      </c>
      <c r="B2" s="215"/>
      <c r="C2" s="216" t="str">
        <f>'Summary Sheet'!C4:D4</f>
        <v xml:space="preserve">8 - 10 Hastings Avenue Chorlton </v>
      </c>
      <c r="D2" s="217"/>
      <c r="E2" s="217"/>
      <c r="F2" s="217"/>
      <c r="G2" s="217"/>
      <c r="H2" s="217"/>
      <c r="I2" s="217"/>
      <c r="J2" s="217"/>
      <c r="K2" s="112"/>
    </row>
    <row r="3" spans="1:20" ht="16.5" thickBot="1" x14ac:dyDescent="0.3">
      <c r="A3" s="55"/>
      <c r="B3" s="55"/>
      <c r="C3" s="55"/>
      <c r="D3" s="55"/>
      <c r="E3" s="55"/>
      <c r="F3" s="55"/>
      <c r="G3" s="55"/>
      <c r="H3" s="56"/>
      <c r="I3" s="57"/>
      <c r="J3" s="57"/>
    </row>
    <row r="4" spans="1:20" x14ac:dyDescent="0.25">
      <c r="A4" s="218" t="s">
        <v>1</v>
      </c>
      <c r="B4" s="219"/>
      <c r="C4" s="220" t="str">
        <f>'Summary Sheet'!C5:D5</f>
        <v>External Refurbishment Works</v>
      </c>
      <c r="D4" s="221"/>
      <c r="E4" s="221"/>
      <c r="F4" s="221"/>
      <c r="G4" s="221"/>
      <c r="H4" s="221"/>
      <c r="I4" s="221"/>
      <c r="J4" s="222"/>
      <c r="K4" s="114"/>
    </row>
    <row r="5" spans="1:20" ht="16.5" thickBot="1" x14ac:dyDescent="0.3">
      <c r="A5" s="218"/>
      <c r="B5" s="219"/>
      <c r="C5" s="223"/>
      <c r="D5" s="224"/>
      <c r="E5" s="224"/>
      <c r="F5" s="224"/>
      <c r="G5" s="224"/>
      <c r="H5" s="224"/>
      <c r="I5" s="224"/>
      <c r="J5" s="225"/>
      <c r="K5" s="113"/>
    </row>
    <row r="6" spans="1:20" ht="17.25" thickBot="1" x14ac:dyDescent="0.3">
      <c r="A6" s="58"/>
      <c r="B6" s="58"/>
      <c r="C6" s="59"/>
      <c r="D6" s="59"/>
      <c r="E6" s="59"/>
      <c r="F6" s="59"/>
      <c r="G6" s="59"/>
      <c r="H6" s="59"/>
      <c r="I6" s="60"/>
      <c r="J6" s="60"/>
      <c r="O6" s="55"/>
      <c r="P6" s="55"/>
      <c r="Q6" s="55"/>
      <c r="R6" s="55"/>
      <c r="S6" s="55"/>
      <c r="T6" s="55"/>
    </row>
    <row r="7" spans="1:20" x14ac:dyDescent="0.25">
      <c r="A7" s="218" t="s">
        <v>2</v>
      </c>
      <c r="B7" s="219"/>
      <c r="C7" s="226" t="str">
        <f>'Summary Sheet'!C6:D6</f>
        <v>L1747</v>
      </c>
      <c r="D7" s="227"/>
      <c r="E7" s="227"/>
      <c r="F7" s="227"/>
      <c r="G7" s="227"/>
      <c r="H7" s="227"/>
      <c r="I7" s="227"/>
      <c r="J7" s="227"/>
      <c r="K7" s="228"/>
      <c r="O7" s="55"/>
      <c r="P7" s="55"/>
      <c r="Q7" s="55"/>
      <c r="R7" s="55"/>
      <c r="S7" s="55"/>
      <c r="T7" s="55"/>
    </row>
    <row r="8" spans="1:20" ht="16.5" thickBot="1" x14ac:dyDescent="0.3">
      <c r="A8" s="218"/>
      <c r="B8" s="219"/>
      <c r="C8" s="229"/>
      <c r="D8" s="230"/>
      <c r="E8" s="230"/>
      <c r="F8" s="230"/>
      <c r="G8" s="230"/>
      <c r="H8" s="230"/>
      <c r="I8" s="230"/>
      <c r="J8" s="230"/>
      <c r="K8" s="231"/>
      <c r="O8" s="55"/>
      <c r="P8" s="55"/>
      <c r="Q8" s="55"/>
      <c r="R8" s="55"/>
      <c r="S8" s="55"/>
      <c r="T8" s="55"/>
    </row>
    <row r="9" spans="1:20" x14ac:dyDescent="0.25">
      <c r="O9" s="55"/>
      <c r="P9" s="55"/>
      <c r="Q9" s="55"/>
      <c r="R9" s="55"/>
      <c r="S9" s="55"/>
      <c r="T9" s="55"/>
    </row>
    <row r="10" spans="1:20" x14ac:dyDescent="0.25">
      <c r="G10" s="61"/>
      <c r="H10" s="61" t="s">
        <v>17</v>
      </c>
      <c r="I10" s="61" t="s">
        <v>17</v>
      </c>
      <c r="J10" s="62">
        <v>25</v>
      </c>
      <c r="K10" s="63"/>
      <c r="O10" s="55"/>
      <c r="P10" s="55"/>
      <c r="Q10" s="55"/>
      <c r="R10" s="55"/>
      <c r="S10" s="55"/>
      <c r="T10" s="55"/>
    </row>
    <row r="11" spans="1:20" x14ac:dyDescent="0.25">
      <c r="A11" s="64" t="s">
        <v>3</v>
      </c>
      <c r="B11" s="233" t="s">
        <v>4</v>
      </c>
      <c r="C11" s="233"/>
      <c r="D11" s="233"/>
      <c r="E11" s="233"/>
      <c r="F11" s="233"/>
      <c r="G11" s="65" t="s">
        <v>18</v>
      </c>
      <c r="H11" s="66" t="s">
        <v>19</v>
      </c>
      <c r="I11" s="67" t="s">
        <v>20</v>
      </c>
      <c r="J11" s="67" t="s">
        <v>21</v>
      </c>
      <c r="K11" s="68" t="s">
        <v>8</v>
      </c>
      <c r="O11" s="55"/>
      <c r="P11" s="55"/>
      <c r="Q11" s="55"/>
      <c r="R11" s="55"/>
      <c r="S11" s="55"/>
      <c r="T11" s="55"/>
    </row>
    <row r="12" spans="1:20" x14ac:dyDescent="0.25">
      <c r="A12" s="64"/>
      <c r="B12" s="238"/>
      <c r="C12" s="239"/>
      <c r="D12" s="239"/>
      <c r="E12" s="239"/>
      <c r="F12" s="240"/>
      <c r="G12" s="66"/>
      <c r="H12" s="66"/>
      <c r="I12" s="69"/>
      <c r="J12" s="69"/>
      <c r="K12" s="68"/>
      <c r="O12" s="55"/>
      <c r="P12" s="55"/>
      <c r="Q12" s="55"/>
      <c r="R12" s="55"/>
      <c r="S12" s="55"/>
      <c r="T12" s="55"/>
    </row>
    <row r="13" spans="1:20" ht="78.75" customHeight="1" x14ac:dyDescent="0.25">
      <c r="A13" s="70">
        <v>1</v>
      </c>
      <c r="B13" s="234" t="s">
        <v>86</v>
      </c>
      <c r="C13" s="235"/>
      <c r="D13" s="235"/>
      <c r="E13" s="235"/>
      <c r="F13" s="236"/>
      <c r="G13" s="71"/>
      <c r="H13" s="72">
        <v>5</v>
      </c>
      <c r="I13" s="72">
        <v>5</v>
      </c>
      <c r="J13" s="72">
        <v>5</v>
      </c>
      <c r="K13" s="73">
        <f>G13</f>
        <v>0</v>
      </c>
      <c r="O13" s="55"/>
      <c r="P13" s="55"/>
      <c r="Q13" s="55"/>
      <c r="R13" s="55"/>
      <c r="S13" s="55"/>
      <c r="T13" s="55"/>
    </row>
    <row r="14" spans="1:20" s="74" customFormat="1" ht="44.25" customHeight="1" x14ac:dyDescent="0.25">
      <c r="A14" s="70">
        <v>2</v>
      </c>
      <c r="B14" s="234" t="s">
        <v>100</v>
      </c>
      <c r="C14" s="235"/>
      <c r="D14" s="235"/>
      <c r="E14" s="235"/>
      <c r="F14" s="236"/>
      <c r="G14" s="71"/>
      <c r="H14" s="72">
        <v>5</v>
      </c>
      <c r="I14" s="72">
        <v>5</v>
      </c>
      <c r="J14" s="72">
        <v>5</v>
      </c>
      <c r="K14" s="73">
        <f t="shared" ref="K14" si="0">G14</f>
        <v>0</v>
      </c>
      <c r="O14" s="75"/>
      <c r="P14" s="75"/>
      <c r="Q14" s="75"/>
      <c r="R14" s="75"/>
      <c r="S14" s="75"/>
      <c r="T14" s="75"/>
    </row>
    <row r="15" spans="1:20" x14ac:dyDescent="0.25">
      <c r="A15" s="76"/>
      <c r="B15" s="237"/>
      <c r="C15" s="237"/>
      <c r="D15" s="237"/>
      <c r="E15" s="237"/>
      <c r="F15" s="237"/>
      <c r="G15" s="77"/>
      <c r="H15" s="78"/>
      <c r="I15" s="78"/>
      <c r="J15" s="78"/>
      <c r="K15" s="79"/>
    </row>
    <row r="16" spans="1:20" ht="16.5" thickBot="1" x14ac:dyDescent="0.3">
      <c r="A16" s="76"/>
      <c r="B16" s="232"/>
      <c r="C16" s="232"/>
      <c r="D16" s="232"/>
      <c r="E16" s="232"/>
      <c r="F16" s="232"/>
      <c r="G16" s="77"/>
      <c r="H16" s="80"/>
      <c r="I16" s="80"/>
      <c r="J16" s="81" t="s">
        <v>22</v>
      </c>
      <c r="K16" s="82">
        <f>SUM(K13:K15)</f>
        <v>0</v>
      </c>
    </row>
    <row r="17" ht="16.5" thickTop="1" x14ac:dyDescent="0.25"/>
  </sheetData>
  <mergeCells count="12">
    <mergeCell ref="B16:F16"/>
    <mergeCell ref="B11:F11"/>
    <mergeCell ref="B13:F13"/>
    <mergeCell ref="B15:F15"/>
    <mergeCell ref="B12:F12"/>
    <mergeCell ref="B14:F14"/>
    <mergeCell ref="A2:B2"/>
    <mergeCell ref="C2:J2"/>
    <mergeCell ref="A4:B5"/>
    <mergeCell ref="C4:J5"/>
    <mergeCell ref="A7:B8"/>
    <mergeCell ref="C7:K8"/>
  </mergeCells>
  <pageMargins left="0.7" right="0.7" top="0.75" bottom="0.75" header="0.3" footer="0.3"/>
  <pageSetup paperSize="9" scale="79" orientation="portrait" r:id="rId1"/>
  <headerFooter>
    <oddHeader>&amp;L&amp;D&amp;R&amp;P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 Sheet</vt:lpstr>
      <vt:lpstr>Proposed Works</vt:lpstr>
      <vt:lpstr>Provisional Sums</vt:lpstr>
      <vt:lpstr>'Proposed Works'!Print_Area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 Short</dc:creator>
  <cp:lastModifiedBy>Gavin Young</cp:lastModifiedBy>
  <cp:lastPrinted>2023-02-13T12:07:58Z</cp:lastPrinted>
  <dcterms:created xsi:type="dcterms:W3CDTF">2016-01-22T15:10:39Z</dcterms:created>
  <dcterms:modified xsi:type="dcterms:W3CDTF">2025-01-02T13:42:09Z</dcterms:modified>
</cp:coreProperties>
</file>